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/>
  <mc:AlternateContent xmlns:mc="http://schemas.openxmlformats.org/markup-compatibility/2006">
    <mc:Choice Requires="x15">
      <x15ac:absPath xmlns:x15ac="http://schemas.microsoft.com/office/spreadsheetml/2010/11/ac" url="C:\Users\Sueli Notebook\Documents\HOME OFFICE\TRANSPARENCIA\BALANCETES - transparencia\"/>
    </mc:Choice>
  </mc:AlternateContent>
  <xr:revisionPtr revIDLastSave="0" documentId="13_ncr:1_{6F618EEF-56AA-4E4D-8B63-97171BFF33D4}" xr6:coauthVersionLast="46" xr6:coauthVersionMax="46" xr10:uidLastSave="{00000000-0000-0000-0000-000000000000}"/>
  <bookViews>
    <workbookView xWindow="35145" yWindow="255" windowWidth="13965" windowHeight="15360" tabRatio="946" firstSheet="4" activeTab="12" xr2:uid="{00000000-000D-0000-FFFF-FFFF00000000}"/>
  </bookViews>
  <sheets>
    <sheet name="01-2020" sheetId="2" r:id="rId1"/>
    <sheet name="02-2020" sheetId="1" r:id="rId2"/>
    <sheet name="03-2020" sheetId="3" r:id="rId3"/>
    <sheet name="04-2020" sheetId="4" r:id="rId4"/>
    <sheet name="05-2020" sheetId="6" r:id="rId5"/>
    <sheet name="06-2020" sheetId="7" r:id="rId6"/>
    <sheet name="07-2020" sheetId="8" r:id="rId7"/>
    <sheet name="08-2020" sheetId="9" r:id="rId8"/>
    <sheet name="09-2020" sheetId="10" r:id="rId9"/>
    <sheet name="10-2020" sheetId="11" r:id="rId10"/>
    <sheet name="11-2020" sheetId="12" r:id="rId11"/>
    <sheet name="12-2020" sheetId="13" r:id="rId12"/>
    <sheet name="REPASSES 2020" sheetId="1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5" l="1"/>
  <c r="C82" i="15"/>
  <c r="C35" i="12"/>
  <c r="C7" i="13"/>
  <c r="C7" i="12"/>
  <c r="C23" i="11"/>
  <c r="C7" i="11"/>
  <c r="C7" i="10"/>
  <c r="C31" i="10"/>
  <c r="C13" i="9"/>
  <c r="C7" i="9"/>
  <c r="C18" i="6"/>
  <c r="C7" i="6"/>
  <c r="C7" i="7"/>
  <c r="C14" i="8"/>
  <c r="C7" i="8"/>
  <c r="C41" i="4"/>
  <c r="C40" i="4"/>
  <c r="C38" i="4"/>
  <c r="C37" i="4"/>
  <c r="C8" i="4" s="1"/>
  <c r="C8" i="3"/>
  <c r="C29" i="7"/>
  <c r="C30" i="7"/>
  <c r="D23" i="1"/>
  <c r="D8" i="1" s="1"/>
  <c r="D24" i="1"/>
</calcChain>
</file>

<file path=xl/sharedStrings.xml><?xml version="1.0" encoding="utf-8"?>
<sst xmlns="http://schemas.openxmlformats.org/spreadsheetml/2006/main" count="535" uniqueCount="213">
  <si>
    <t>FUNDACAO ARAUCARIA</t>
  </si>
  <si>
    <t>Sage Contabilidade</t>
  </si>
  <si>
    <t>CNPJ: 03.579.617/0001-00</t>
  </si>
  <si>
    <t>Consolidação: Empresa</t>
  </si>
  <si>
    <t>Conta</t>
  </si>
  <si>
    <t>Nome</t>
  </si>
  <si>
    <t>Saldo Anterior</t>
  </si>
  <si>
    <t>Crédito</t>
  </si>
  <si>
    <t>Saldo Atual</t>
  </si>
  <si>
    <t>CONV/2016 - SIGFAP</t>
  </si>
  <si>
    <t>CONV/2017 - SENAR - CP 01/17 - CV</t>
  </si>
  <si>
    <t>CONV/2018 - SIGFAP</t>
  </si>
  <si>
    <t>CONV/2019 - BOLSA DEPRODUTIVIDADE/EXTENSÃO - CP 15/17CV</t>
  </si>
  <si>
    <t>CONV/2019 - BOLSA PÓS-DOUTORADO - CP 13/18 - TC</t>
  </si>
  <si>
    <t>CONV/2019 - BOLSA FA E FUND PQTECNOL ITAIPU - CP 21/18 - CV</t>
  </si>
  <si>
    <t>CONV/2019 - PIBIC &amp; PIBIT - CP 01/19 - TC</t>
  </si>
  <si>
    <t>CONV/2019 - PIBIC &amp; PIBIT - CP 01/19 - CV</t>
  </si>
  <si>
    <t>CONV/2019 - PIBIS - CP 02/19 - CV</t>
  </si>
  <si>
    <t>CONV/2019 - PIBIS - CP 02/19 TC</t>
  </si>
  <si>
    <t>CONV/2019 - PI 05/19 - CV - PROGR COOP CONFAP -WATER JPI CALLS</t>
  </si>
  <si>
    <t>CONV/2019 - BOLSAS BOSCH E FA - CP09/19 - T C</t>
  </si>
  <si>
    <t>CONV/2019 - ORG E PARTICIP EM EVENTOS - CP 11/19 - CV</t>
  </si>
  <si>
    <t>CONV/2019 - ORG E PARTICIP EMEVENTOS - CP 11/19 - TC</t>
  </si>
  <si>
    <t>CONV/2019 - MOBILITY CONFAP ITALY - PI 11/19 - CV</t>
  </si>
  <si>
    <t>CONV/2019 - CONFAP ECR - PI 09/19 - TC</t>
  </si>
  <si>
    <t>CONV/2019 - BOTICARIO - CP 07/19 CV</t>
  </si>
  <si>
    <t>Valor</t>
  </si>
  <si>
    <t>RECURSOS PARA CONVÊNIOS ESTADUAIS</t>
  </si>
  <si>
    <t>Valor (R$)</t>
  </si>
  <si>
    <t>RECURSOS TRANSFERIDOS PARA CONVÊNIOS ESTADUAIS</t>
  </si>
  <si>
    <t>CONV/2017 - PPSUS 2015 Ch 01/16 -TC-CNPQ</t>
  </si>
  <si>
    <t>CONV/2017 - PRONEX 13 - Ch 02/2016-FONTE CNPQ - CV</t>
  </si>
  <si>
    <t>CONV/2017 - PI 05/17 - PELD - CONV.</t>
  </si>
  <si>
    <t>CONV/2018 - PI 01/18 - PRONEX 13 - TC</t>
  </si>
  <si>
    <t>CONV/2018 - PI 01/2018 - PRONEX 13 -CONV 794103/13</t>
  </si>
  <si>
    <t>ATIVO NAO CIRCULANTE</t>
  </si>
  <si>
    <t>REALIZAVEL A LONGO PRAZO</t>
  </si>
  <si>
    <t>CREDITOS E VALORES DE LONGOPRAZO</t>
  </si>
  <si>
    <t>IMOBILIZADO</t>
  </si>
  <si>
    <t>CUSTO DE AQUISICAO</t>
  </si>
  <si>
    <t>DEPRECIACOES</t>
  </si>
  <si>
    <t>BENS CEDIDOS EM COMODATO</t>
  </si>
  <si>
    <t>CONTAS DE COMPENSACAO</t>
  </si>
  <si>
    <t>CONVENIOS APROVADOS</t>
  </si>
  <si>
    <t>RECURSOS FUNDO PARANA</t>
  </si>
  <si>
    <t>RECURSOS FEDERAIS</t>
  </si>
  <si>
    <t>BENS EM PODER DE TERCEIROS</t>
  </si>
  <si>
    <t>FINEP/TEC LEITE</t>
  </si>
  <si>
    <t>BENS EM COMODATO</t>
  </si>
  <si>
    <t>PASSIVO</t>
  </si>
  <si>
    <t>PASSIVO CIRCULANTE</t>
  </si>
  <si>
    <t>OBRIGACOES OPERACIONAIS</t>
  </si>
  <si>
    <t>OBRIG TRIBUTARIAS</t>
  </si>
  <si>
    <t>OBRIGACOES SOCIAIS</t>
  </si>
  <si>
    <t>CONSIGNACOES</t>
  </si>
  <si>
    <t>RECURSOS CONVENIOS</t>
  </si>
  <si>
    <t>CONTAS A PAGAR</t>
  </si>
  <si>
    <t>RECURSOS APLICADOS</t>
  </si>
  <si>
    <t>REPASSES GOVERNO DO ESTADO</t>
  </si>
  <si>
    <t>FUNDO PARANA</t>
  </si>
  <si>
    <t>REPASSES DE CONVENIOS</t>
  </si>
  <si>
    <t>SEBRAE</t>
  </si>
  <si>
    <t>SEBRAE II</t>
  </si>
  <si>
    <t>OBRIGAÇÕES RECURSOS PRIVADOS</t>
  </si>
  <si>
    <t>OBRIGAÇÕES RECURSOS PRIVADOSDIVERSOS</t>
  </si>
  <si>
    <t>RECURSOS FEDERAIS (EO)</t>
  </si>
  <si>
    <t>CONVENIOS (EO)</t>
  </si>
  <si>
    <t>AFEV</t>
  </si>
  <si>
    <t>PATRIMONIO SOCIAL</t>
  </si>
  <si>
    <t>SUPERAVIT/DEFICIT ACUMULADO</t>
  </si>
  <si>
    <t>CONTAS DE RESULTADO</t>
  </si>
  <si>
    <t>RECEITAS</t>
  </si>
  <si>
    <t>RECEITA BRUTA</t>
  </si>
  <si>
    <t>RECEITA DE CONVENIOS</t>
  </si>
  <si>
    <t>RECEITAS FINANCEIRAS</t>
  </si>
  <si>
    <t>DESPESAS</t>
  </si>
  <si>
    <t>DESPESAS ADMINISTRATIVAS</t>
  </si>
  <si>
    <t>DESPESAS DE PESSOAL</t>
  </si>
  <si>
    <t>DESPESAS GERAIS</t>
  </si>
  <si>
    <t>OUTRAS DESPESAS</t>
  </si>
  <si>
    <t>DESPESA TRIBUTARIA</t>
  </si>
  <si>
    <t>DESPESAS FINANCEIRAS</t>
  </si>
  <si>
    <t>TOTAL GERAL</t>
  </si>
  <si>
    <t>RESULTADO DO PERÍODO</t>
  </si>
  <si>
    <t>CONV/2018 - BOLSA TECNICO - CH 12/17 - CV</t>
  </si>
  <si>
    <t>CONV/2018 - PIBIC &amp; PIBIT - CP 02/18 - CV</t>
  </si>
  <si>
    <t>CONV/2018 - PIBIS - CP 03/18 - CV</t>
  </si>
  <si>
    <t>CONV/2019 - PRO EQUIPAMENTOS - CP19/18 - CV</t>
  </si>
  <si>
    <t>CONV/2019 - BOLSA DE PRODUT EMPESQ - CP 15/17 - TC</t>
  </si>
  <si>
    <t>CONV/2019 - BIODIVERSIDADE DO PR. CP 18/18 - CV</t>
  </si>
  <si>
    <t>CONV/2019 - PI 08/18 -BILL E MELINDAGATES - TC</t>
  </si>
  <si>
    <t>CONV/2019 - PI 07/2018 - HORIZON 2020 - CV</t>
  </si>
  <si>
    <t>CONV/2019 - PUBLICAÇÕES CIENTIFICAS - CP 23/18 - CV.</t>
  </si>
  <si>
    <t>CONV/2019 - PUBLIC CIENTIFICAS - CP23/18 - TC</t>
  </si>
  <si>
    <t>CONV/2019 - AUX INTERNAC PROGPÓS-GRAD STRICT- CP 24/18 - CV</t>
  </si>
  <si>
    <t>CONV/2019 - BOLSA FA E FUND PQTECNOL ITAIPU - CP 21/18 - TC</t>
  </si>
  <si>
    <t>CONV/2019 - AUX INTERNAC PROGPÓS-GRAD STRICT- CP 24/18 - TC</t>
  </si>
  <si>
    <t>CONV/2019 - PI 02/19 - NANOTECNOLOGIA - CV</t>
  </si>
  <si>
    <t>CONV/2019 - PIBEX - CP 03/19 -TC</t>
  </si>
  <si>
    <t>CONV/2019 - CP 26/18 - SANEPAR/FA - TC</t>
  </si>
  <si>
    <t>CONV/2019 - RENAULT - CP 06/2019- TC</t>
  </si>
  <si>
    <t>CONV/2020 - BOLSA TECNICO - CP 10/19 - TC</t>
  </si>
  <si>
    <t>CONV/2020 - EMPREENDORISMO - CP27/18 - TC</t>
  </si>
  <si>
    <t>Discriminação</t>
  </si>
  <si>
    <t>REC P/CONV ESTADUAIS</t>
  </si>
  <si>
    <t>CONV/2020 - PIBEX - CP 03/19 - TC</t>
  </si>
  <si>
    <t>CONV/2020 - BOLSA POS-DOUTORADO - CP 13/18 - CV</t>
  </si>
  <si>
    <t>CONV/2019 - PI 07/2019 -BIOINFORMATICA - CV</t>
  </si>
  <si>
    <t>CONV/2019 - RENAULT - CP 06/19 - CV</t>
  </si>
  <si>
    <t>CONV/2019 - BOSCH - CP 09/19 - CV</t>
  </si>
  <si>
    <t>CONV/2019 - PROGRAMA SINAPSE DA INOVAÇÃO PR - CP 22/18 - CV</t>
  </si>
  <si>
    <t>CONV/2020 - BOLSA TECNICO - CP 10/19 - CV</t>
  </si>
  <si>
    <t>CONV/2020 - ORG PARTICIP DE EVENTOS - CP 11/19 - CV</t>
  </si>
  <si>
    <t>CONV/2020 - EMPREENDEDORISMO - CP 27/18 - CV</t>
  </si>
  <si>
    <t>CONV/2020 - UENP/UNESPAR - CP 18/19 - CV</t>
  </si>
  <si>
    <t>CONV/2019 - CP 26/18 - SANEPAR CV</t>
  </si>
  <si>
    <t>CONV/2019 - PIBEX - CP 03/19 - CV</t>
  </si>
  <si>
    <t>CONV/2019 - BOLSA DEPOS-DOUTORADO - CP 13/18 - CV</t>
  </si>
  <si>
    <t>CONV/2020 - SIG COMBIBLOC - CP 08/19 - TC</t>
  </si>
  <si>
    <t>CONV/2019 - PI 09/19 - CONFAP-ERC - CV</t>
  </si>
  <si>
    <t>CONV/2019 - PIBIS - CP 02/19 - TC</t>
  </si>
  <si>
    <t>CONV/2019 - PI 08/19 -TC- TRINACIONAL- DESENV REG SUSTENT REGIÃO</t>
  </si>
  <si>
    <t>Descrição</t>
  </si>
  <si>
    <t>RAMIRO WAHRHAFTIG - PRESIDENTE (CPF 321.770.549-15)</t>
  </si>
  <si>
    <t>SUELI PIRES - CONTADORA (CRC 069415/O-3)</t>
  </si>
  <si>
    <t>REC P/CONV FEDERAIS</t>
  </si>
  <si>
    <t>CONV/2020 - ACAO EXT CONTRA N.CORONAVIRUS-COVID 19- CP 09/20- CV</t>
  </si>
  <si>
    <t>CONV/2019 - PROGRAMA SINAPSE DA INOVACAO PR - CP 22/18 - CV</t>
  </si>
  <si>
    <t>CONV/2019 - CP 26/18 - SANEPAR CONV</t>
  </si>
  <si>
    <t xml:space="preserve">Valor </t>
  </si>
  <si>
    <t>Contabilidade</t>
  </si>
  <si>
    <t xml:space="preserve">Período: 04/2020 </t>
  </si>
  <si>
    <t xml:space="preserve">Período: 03/2020 </t>
  </si>
  <si>
    <t xml:space="preserve">Período: 02/2020 </t>
  </si>
  <si>
    <t>Período: 01/2020</t>
  </si>
  <si>
    <t xml:space="preserve">Período: 05/2020 </t>
  </si>
  <si>
    <t>CONV/2019 - PI 08/19 -TC- TRINACIONAL- DESENV REG SUSTENT</t>
  </si>
  <si>
    <t>CONV/2019 - AUX INTERNAC PROGPOS-GRAD STRICT- CP 24/18 - CV</t>
  </si>
  <si>
    <t>Período: 06/2020</t>
  </si>
  <si>
    <t>CONV/2020 - PPP - CP 20/18 TC</t>
  </si>
  <si>
    <t>CONV/2020 - PPP - CP 20/18 CV</t>
  </si>
  <si>
    <t>CONV/2020 - SENAR - CP 17/19 TC</t>
  </si>
  <si>
    <t>CONV/2020- NAPI PROHR - PI 03/20 CV</t>
  </si>
  <si>
    <t>Período: 07/2020</t>
  </si>
  <si>
    <t>CONV/2019 - PI 05/19 - TC - WATERS JPICALLS</t>
  </si>
  <si>
    <t>CONV/2019 - BOLSA POS-DOUTORADO - CP 13/18 - TC</t>
  </si>
  <si>
    <t>CONV/2019 - PUBLICACOES CIENTIFICAS - CP 23/18 - CV</t>
  </si>
  <si>
    <t>CONV/2019 - BOLSA DEPRODUTIVIDADE/EXTENSAO - CP 15/17CV</t>
  </si>
  <si>
    <t>TRANSFERÊNCIA PARA CONVÊNIOS E TERMOS DE COLABORAÇÃO</t>
  </si>
  <si>
    <t>CONV/2019 - BOLSAS BOSCH E FA - CP 09/19 - T C</t>
  </si>
  <si>
    <t>CONV/2019 - SINAPSE DA INOVAÇÃO - CP 22/18 - CONV</t>
  </si>
  <si>
    <t>CONV/2019 - BOSCH - CP 09/19 - CONV.</t>
  </si>
  <si>
    <t>CONV/2020 - ACAO EXT - COVID 19 - CP 09/20 CV</t>
  </si>
  <si>
    <t>Período: 08/2020</t>
  </si>
  <si>
    <t>CONV/2018 - PROGR BOLSAS RENAULT - FA - CP 01/18 - CV</t>
  </si>
  <si>
    <t>CONV/2018 - BOLSAS FA &amp; BOSCH - CP07/18 - CV</t>
  </si>
  <si>
    <t>CONV/2019 - PIBEX - CP 03/19 - CONV</t>
  </si>
  <si>
    <t>CONV/2020 - SIG COMBIBLOC - CP 08/19TC</t>
  </si>
  <si>
    <t>CONV/2020 - ACAO EXT - COVID 19 - CP09/20 CV</t>
  </si>
  <si>
    <t>CONV/2020 - EAIC &amp; EAITI - CP 04/20 CV</t>
  </si>
  <si>
    <t>CONV/2020 - EAEX/SEURS - CP 05/2020</t>
  </si>
  <si>
    <t>CONV/2019 - SINAPSE DA INOVAÇÃO PR - CP 22/18 - CONV</t>
  </si>
  <si>
    <t>Período: 09/2020</t>
  </si>
  <si>
    <t>CONV/2019 - SINAPSE DA INOVACAO PR - CP 22/18</t>
  </si>
  <si>
    <t>CONV/2020 - EAIC &amp; EAITI - CP 04/2020 CV</t>
  </si>
  <si>
    <t>CONV/2020 - EAEX/SEURS - CP 05/2020 CV</t>
  </si>
  <si>
    <t>CONV/2020 - NAPI TAXOLINE - PI 02/2020 CV</t>
  </si>
  <si>
    <t>CONV/2020 - PIBIC E PIBIT - CP 07/2020 CV</t>
  </si>
  <si>
    <t>CONV/2020 - PIBIS - CP 08/2020 CV</t>
  </si>
  <si>
    <t>CONV/2020 - NAPI AGRO - PI 05/2019 - CV</t>
  </si>
  <si>
    <t>CONV/2020 - SISTEMA INOVAÇÃO DO SUDOESTE - CP 14/19</t>
  </si>
  <si>
    <t>CONV/2020 - PIBEX - CP 06/2020 CV</t>
  </si>
  <si>
    <t>CONV/2020 - PIBIC E PIBIT - CP 07/2020 TC</t>
  </si>
  <si>
    <t>CONV/2020 - PIBEX - CP 06/2020 TC</t>
  </si>
  <si>
    <t>CONV/2020 - NAPI GENOMICA - PI 04/2020 CV</t>
  </si>
  <si>
    <t>Período: 10/2020</t>
  </si>
  <si>
    <t>Período: 11/2020</t>
  </si>
  <si>
    <t>CONV/2019 - BOLSA DE PRODUTIVIDADE/EXTENSÃO - CP 15/17 CV</t>
  </si>
  <si>
    <t>CONV/2019 - BOLSA DE PRODUT EM PESQUISA - CP 15/17 TC</t>
  </si>
  <si>
    <t>CONV/2019 - BOLSA DE POS-DOUTORADO - CP 13/18 - CV</t>
  </si>
  <si>
    <t>CONV/2019 - PI 08/19 -TC- TRINACIONAL- DESENV REG</t>
  </si>
  <si>
    <t>CONV/2020 - BOLSA TECNICO - CP 10/19 CV</t>
  </si>
  <si>
    <t>CONV/2020 - BOLSA TECNICO - CP 10/19 TC</t>
  </si>
  <si>
    <t>CONV/2020 - BOLSA POS-DOUTORADO - CP 13/18 CV</t>
  </si>
  <si>
    <t>CONV/2020 - NAPI TAXOLINE - PI 02/2020 TC</t>
  </si>
  <si>
    <t>CONV/2020 - PIBIS - CP 08/2020 TC</t>
  </si>
  <si>
    <t>CONV/2020 - ORG PARTICIP DE EVENTOS - CP 11/19 TC</t>
  </si>
  <si>
    <t>CONV/2019 - BOLSA FA E FUND PQ TECNOL ITAIPU - CP 21/18 - TC</t>
  </si>
  <si>
    <t>CONV/2020 - NAPI TWRA - PI 12/2020 CV</t>
  </si>
  <si>
    <t>CONV/2020 - BOLSA DE PRODUT EM PESQUISA - CP 15/17 CV</t>
  </si>
  <si>
    <t>CONV/2018 - BOLSAS FA &amp; BOSCH - CP 07/18 - CV</t>
  </si>
  <si>
    <t>CONV/2019 - PRO EQUIPAMENTOS - CP 19/18 - CV</t>
  </si>
  <si>
    <t>CONV/2019 - PI 08/18 -BILL E MELINDA GATES - TC</t>
  </si>
  <si>
    <t>CONV/2019 - PUBLIC CIENTIFICAS - CP 23/18 - TC</t>
  </si>
  <si>
    <t>CONV/2019 - AUX INTERNAC PROG PÓS-GRAD STRICT- CP 24/18 - CV</t>
  </si>
  <si>
    <t>CONV/2019 - BOLSA FA E FUND PQ TECNOL ITAIPU - CP 21/18 - CV</t>
  </si>
  <si>
    <t>CONV/2019 - AUX INTERNAC PROG PÓS-GRAD STRICT- CP 24/18 - TC</t>
  </si>
  <si>
    <t>CONV/2019 - PI 05/19 - WATERS JPI CALLS - TC</t>
  </si>
  <si>
    <t>CONV/2019 - PI 05/19 -PROGR COOP CONFAP -WATER JPI CALLS - CV</t>
  </si>
  <si>
    <t>CONV/2019 - CP 26/18 - SANEPAR - CV</t>
  </si>
  <si>
    <t>CONV/2019 - PI 07/2019 - BIOINFORMATICA - CV</t>
  </si>
  <si>
    <t>CONV/2019 - ORG E PARTICIP EM EVENTOS - CP 11/19 - TC</t>
  </si>
  <si>
    <t>CONV/2020 - SIG COMBIBLOC - CP 08/19 TC</t>
  </si>
  <si>
    <t>CONV/2020 - EMPREENDORISMO - CP 27/18 TC</t>
  </si>
  <si>
    <t>CONV/2020 - ORG PARTICIP DE EVENTOS - CP 11/19 CV</t>
  </si>
  <si>
    <t>CONV/2020 - EMPREENDEDORISMO - CP 27/18 CV</t>
  </si>
  <si>
    <t>CONV/2020 - PIBEX - CP 03/19 TC</t>
  </si>
  <si>
    <t>CONV/2020 - UENP/UNESPAR - CP 18/19 CV</t>
  </si>
  <si>
    <t>CONV/2020 - NAPI PROHR - PI 03/20 CV</t>
  </si>
  <si>
    <t>CONV/2012 - CNPQ/PPSUS 759548-11</t>
  </si>
  <si>
    <t>CONV/2014 - TECNOVA - RECURSOS FINEP</t>
  </si>
  <si>
    <t>CONV/2018 - PI 01/2018 - PRONEX 13 - CONV 794103/13</t>
  </si>
  <si>
    <t>PERÍODO: JANEIRO A DEZEMBRO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</si>
</sst>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sz val="12"/>
      <name val="Arial"/>
      <family val="2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6" fillId="2" borderId="0" applyNumberFormat="0" applyBorder="0" applyAlignment="0" applyProtection="0"/>
    <xf numFmtId="0" fontId="9" fillId="4" borderId="4" applyNumberFormat="0" applyAlignment="0" applyProtection="0"/>
    <xf numFmtId="0" fontId="11" fillId="5" borderId="7" applyNumberFormat="0" applyAlignment="0" applyProtection="0"/>
    <xf numFmtId="0" fontId="10" fillId="0" borderId="6" applyNumberFormat="0" applyFill="0" applyAlignment="0" applyProtection="0"/>
    <xf numFmtId="0" fontId="15" fillId="7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7" fillId="3" borderId="4" applyNumberFormat="0" applyAlignment="0" applyProtection="0"/>
    <xf numFmtId="0" fontId="1" fillId="6" borderId="8" applyNumberFormat="0" applyFont="0" applyAlignment="0" applyProtection="0"/>
    <xf numFmtId="0" fontId="8" fillId="4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20" fillId="33" borderId="0" applyNumberFormat="0" applyBorder="0" applyAlignment="0" applyProtection="0"/>
    <xf numFmtId="0" fontId="21" fillId="34" borderId="0" applyNumberFormat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right" wrapText="1"/>
    </xf>
    <xf numFmtId="0" fontId="17" fillId="0" borderId="0" xfId="0" applyFont="1" applyAlignment="1">
      <alignment horizontal="center" wrapText="1"/>
    </xf>
    <xf numFmtId="14" fontId="16" fillId="0" borderId="0" xfId="0" applyNumberFormat="1" applyFont="1" applyAlignment="1">
      <alignment horizontal="right" wrapText="1"/>
    </xf>
    <xf numFmtId="21" fontId="16" fillId="0" borderId="0" xfId="0" applyNumberFormat="1" applyFont="1" applyAlignment="1">
      <alignment horizontal="right" wrapText="1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right" wrapText="1"/>
    </xf>
    <xf numFmtId="4" fontId="16" fillId="0" borderId="0" xfId="0" applyNumberFormat="1" applyFont="1" applyAlignment="1">
      <alignment horizontal="right" wrapText="1"/>
    </xf>
    <xf numFmtId="0" fontId="17" fillId="31" borderId="10" xfId="0" applyFont="1" applyFill="1" applyBorder="1" applyAlignment="1">
      <alignment horizontal="left" wrapText="1"/>
    </xf>
    <xf numFmtId="49" fontId="17" fillId="31" borderId="10" xfId="0" applyNumberFormat="1" applyFont="1" applyFill="1" applyBorder="1" applyAlignment="1">
      <alignment horizontal="center" wrapText="1"/>
    </xf>
    <xf numFmtId="0" fontId="17" fillId="31" borderId="10" xfId="0" applyFont="1" applyFill="1" applyBorder="1" applyAlignment="1">
      <alignment horizontal="right" wrapText="1"/>
    </xf>
    <xf numFmtId="4" fontId="17" fillId="31" borderId="10" xfId="0" applyNumberFormat="1" applyFont="1" applyFill="1" applyBorder="1" applyAlignment="1">
      <alignment horizontal="right" wrapText="1"/>
    </xf>
    <xf numFmtId="0" fontId="16" fillId="0" borderId="10" xfId="0" applyFont="1" applyBorder="1" applyAlignment="1">
      <alignment horizontal="left" wrapText="1"/>
    </xf>
    <xf numFmtId="4" fontId="16" fillId="0" borderId="10" xfId="0" applyNumberFormat="1" applyFont="1" applyBorder="1" applyAlignment="1">
      <alignment horizontal="right" wrapText="1"/>
    </xf>
    <xf numFmtId="0" fontId="16" fillId="0" borderId="10" xfId="0" applyFont="1" applyBorder="1" applyAlignment="1">
      <alignment horizontal="right" wrapText="1"/>
    </xf>
    <xf numFmtId="14" fontId="16" fillId="0" borderId="0" xfId="0" applyNumberFormat="1" applyFont="1" applyAlignment="1">
      <alignment horizontal="left" wrapText="1"/>
    </xf>
    <xf numFmtId="21" fontId="16" fillId="0" borderId="0" xfId="0" applyNumberFormat="1" applyFont="1" applyAlignment="1">
      <alignment horizontal="left" wrapText="1"/>
    </xf>
    <xf numFmtId="49" fontId="16" fillId="0" borderId="0" xfId="0" applyNumberFormat="1" applyFont="1" applyAlignment="1">
      <alignment horizontal="left" wrapText="1"/>
    </xf>
    <xf numFmtId="0" fontId="17" fillId="31" borderId="10" xfId="0" applyFont="1" applyFill="1" applyBorder="1" applyAlignment="1">
      <alignment horizontal="center" wrapText="1"/>
    </xf>
    <xf numFmtId="4" fontId="17" fillId="31" borderId="10" xfId="0" applyNumberFormat="1" applyFont="1" applyFill="1" applyBorder="1" applyAlignment="1">
      <alignment horizontal="center" wrapText="1"/>
    </xf>
    <xf numFmtId="17" fontId="0" fillId="0" borderId="0" xfId="0" applyNumberFormat="1"/>
    <xf numFmtId="0" fontId="17" fillId="0" borderId="0" xfId="0" applyFont="1" applyAlignment="1">
      <alignment horizontal="right" wrapText="1"/>
    </xf>
    <xf numFmtId="0" fontId="17" fillId="32" borderId="10" xfId="0" applyFont="1" applyFill="1" applyBorder="1" applyAlignment="1">
      <alignment horizontal="center" wrapText="1"/>
    </xf>
    <xf numFmtId="0" fontId="17" fillId="32" borderId="10" xfId="0" applyFont="1" applyFill="1" applyBorder="1" applyAlignment="1">
      <alignment horizontal="left" wrapText="1"/>
    </xf>
    <xf numFmtId="4" fontId="17" fillId="32" borderId="10" xfId="0" applyNumberFormat="1" applyFont="1" applyFill="1" applyBorder="1" applyAlignment="1">
      <alignment horizontal="right" wrapText="1"/>
    </xf>
    <xf numFmtId="4" fontId="19" fillId="0" borderId="10" xfId="0" applyNumberFormat="1" applyFont="1" applyBorder="1" applyAlignment="1">
      <alignment horizontal="right" wrapText="1"/>
    </xf>
    <xf numFmtId="0" fontId="0" fillId="0" borderId="0" xfId="0"/>
    <xf numFmtId="0" fontId="16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right" wrapText="1"/>
    </xf>
    <xf numFmtId="0" fontId="18" fillId="0" borderId="0" xfId="0" applyFont="1" applyAlignment="1">
      <alignment horizontal="left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right" wrapText="1"/>
    </xf>
    <xf numFmtId="0" fontId="22" fillId="0" borderId="0" xfId="0" applyFont="1" applyAlignment="1">
      <alignment horizontal="left" wrapText="1"/>
    </xf>
    <xf numFmtId="0" fontId="0" fillId="0" borderId="0" xfId="0" applyFont="1"/>
    <xf numFmtId="0" fontId="16" fillId="0" borderId="10" xfId="0" applyFont="1" applyFill="1" applyBorder="1" applyAlignment="1">
      <alignment horizontal="left" wrapText="1"/>
    </xf>
    <xf numFmtId="4" fontId="16" fillId="0" borderId="10" xfId="0" applyNumberFormat="1" applyFont="1" applyFill="1" applyBorder="1" applyAlignment="1">
      <alignment horizontal="right" wrapText="1"/>
    </xf>
  </cellXfs>
  <cellStyles count="43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Neutro" xfId="41" builtinId="28" customBuiltin="1"/>
    <cellStyle name="Normal" xfId="0" builtinId="0"/>
    <cellStyle name="Nota" xfId="30" builtinId="10" customBuiltin="1"/>
    <cellStyle name="Ruim" xfId="40" builtinId="27" customBuiltin="1"/>
    <cellStyle name="Saída" xfId="31" builtinId="21" customBuiltin="1"/>
    <cellStyle name="Texto de Aviso" xfId="32" builtinId="11" customBuiltin="1"/>
    <cellStyle name="Texto Explicativo" xfId="33" builtinId="53" customBuiltin="1"/>
    <cellStyle name="Título" xfId="34" builtinId="15" customBuiltin="1"/>
    <cellStyle name="Título 1" xfId="35" builtinId="16" customBuiltin="1"/>
    <cellStyle name="Título 2" xfId="36" builtinId="17" customBuiltin="1"/>
    <cellStyle name="Título 3" xfId="37" builtinId="18" customBuiltin="1"/>
    <cellStyle name="Título 4" xfId="38" builtinId="19" customBuiltin="1"/>
    <cellStyle name="Total" xfId="39" builtinId="25" customBuiltin="1"/>
    <cellStyle name="Vírgula 2" xfId="42" xr:uid="{9189B6B4-6727-4E6E-AA60-761D3BB459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1"/>
  <sheetViews>
    <sheetView showGridLines="0" workbookViewId="0">
      <selection activeCell="B9" sqref="B9"/>
    </sheetView>
  </sheetViews>
  <sheetFormatPr defaultRowHeight="15" x14ac:dyDescent="0.25"/>
  <cols>
    <col min="1" max="1" width="29.42578125" bestFit="1" customWidth="1"/>
    <col min="2" max="2" width="75.42578125" customWidth="1"/>
    <col min="3" max="3" width="16" bestFit="1" customWidth="1"/>
    <col min="4" max="4" width="21.7109375" customWidth="1"/>
    <col min="5" max="5" width="20.5703125" bestFit="1" customWidth="1"/>
  </cols>
  <sheetData>
    <row r="1" spans="1:5" ht="15.75" x14ac:dyDescent="0.25">
      <c r="A1" s="1" t="s">
        <v>0</v>
      </c>
      <c r="B1" s="1"/>
      <c r="C1" s="1"/>
      <c r="D1" s="1"/>
      <c r="E1" s="2"/>
    </row>
    <row r="2" spans="1:5" ht="15.75" x14ac:dyDescent="0.25">
      <c r="A2" s="1" t="s">
        <v>1</v>
      </c>
      <c r="B2" s="32" t="s">
        <v>148</v>
      </c>
      <c r="C2" s="32"/>
      <c r="D2" s="16"/>
    </row>
    <row r="3" spans="1:5" ht="15.75" x14ac:dyDescent="0.25">
      <c r="A3" s="1"/>
      <c r="B3" s="1"/>
      <c r="C3" s="2"/>
      <c r="D3" s="17"/>
    </row>
    <row r="4" spans="1:5" ht="15.75" x14ac:dyDescent="0.25">
      <c r="A4" s="1" t="s">
        <v>2</v>
      </c>
      <c r="B4" s="6"/>
      <c r="C4" s="6"/>
      <c r="E4" s="6"/>
    </row>
    <row r="5" spans="1:5" ht="15.75" x14ac:dyDescent="0.25">
      <c r="A5" s="6" t="s">
        <v>3</v>
      </c>
      <c r="B5" s="7" t="s">
        <v>134</v>
      </c>
      <c r="C5" s="7"/>
    </row>
    <row r="6" spans="1:5" ht="15.75" x14ac:dyDescent="0.25">
      <c r="A6" s="6"/>
      <c r="B6" s="6"/>
      <c r="C6" s="6"/>
      <c r="D6" s="6"/>
      <c r="E6" s="6"/>
    </row>
    <row r="7" spans="1:5" ht="15.75" x14ac:dyDescent="0.25">
      <c r="A7" s="9" t="s">
        <v>4</v>
      </c>
      <c r="B7" s="10" t="s">
        <v>122</v>
      </c>
      <c r="C7" s="11" t="s">
        <v>28</v>
      </c>
      <c r="D7" s="7"/>
      <c r="E7" s="7"/>
    </row>
    <row r="8" spans="1:5" ht="15.75" x14ac:dyDescent="0.25">
      <c r="A8" s="19">
        <v>1103</v>
      </c>
      <c r="B8" s="9" t="s">
        <v>29</v>
      </c>
      <c r="C8" s="12">
        <v>68612</v>
      </c>
      <c r="D8" s="2"/>
      <c r="E8" s="8"/>
    </row>
    <row r="9" spans="1:5" ht="15.75" x14ac:dyDescent="0.25">
      <c r="A9" s="13">
        <v>11030203</v>
      </c>
      <c r="B9" s="13" t="s">
        <v>9</v>
      </c>
      <c r="C9" s="14">
        <v>3000</v>
      </c>
      <c r="D9" s="2"/>
      <c r="E9" s="8"/>
    </row>
    <row r="10" spans="1:5" ht="15.75" x14ac:dyDescent="0.25">
      <c r="A10" s="13">
        <v>11030286</v>
      </c>
      <c r="B10" s="13" t="s">
        <v>11</v>
      </c>
      <c r="C10" s="14">
        <v>1500</v>
      </c>
      <c r="D10" s="2"/>
      <c r="E10" s="8"/>
    </row>
    <row r="11" spans="1:5" ht="15.75" customHeight="1" x14ac:dyDescent="0.25">
      <c r="A11" s="13">
        <v>11030317</v>
      </c>
      <c r="B11" s="13" t="s">
        <v>12</v>
      </c>
      <c r="C11" s="14">
        <v>2000</v>
      </c>
      <c r="D11" s="2"/>
      <c r="E11" s="8"/>
    </row>
    <row r="12" spans="1:5" ht="15.75" x14ac:dyDescent="0.25">
      <c r="A12" s="13">
        <v>11030328</v>
      </c>
      <c r="B12" s="13" t="s">
        <v>117</v>
      </c>
      <c r="C12" s="14">
        <v>12300</v>
      </c>
      <c r="D12" s="2"/>
      <c r="E12" s="8"/>
    </row>
    <row r="13" spans="1:5" ht="15.75" x14ac:dyDescent="0.25">
      <c r="A13" s="13">
        <v>11030343</v>
      </c>
      <c r="B13" s="13" t="s">
        <v>16</v>
      </c>
      <c r="C13" s="14">
        <v>24800</v>
      </c>
      <c r="D13" s="2"/>
      <c r="E13" s="8"/>
    </row>
    <row r="14" spans="1:5" ht="15.75" x14ac:dyDescent="0.25">
      <c r="A14" s="13">
        <v>11030344</v>
      </c>
      <c r="B14" s="13" t="s">
        <v>17</v>
      </c>
      <c r="C14" s="14">
        <v>12800</v>
      </c>
      <c r="D14" s="2"/>
      <c r="E14" s="8"/>
    </row>
    <row r="15" spans="1:5" ht="15.75" x14ac:dyDescent="0.25">
      <c r="A15" s="13">
        <v>11030347</v>
      </c>
      <c r="B15" s="13" t="s">
        <v>116</v>
      </c>
      <c r="C15" s="14">
        <v>4800</v>
      </c>
      <c r="D15" s="2"/>
      <c r="E15" s="8"/>
    </row>
    <row r="16" spans="1:5" ht="15.75" x14ac:dyDescent="0.25">
      <c r="A16" s="13">
        <v>11030361</v>
      </c>
      <c r="B16" s="13" t="s">
        <v>119</v>
      </c>
      <c r="C16" s="14">
        <v>7412</v>
      </c>
      <c r="D16" s="2"/>
      <c r="E16" s="8"/>
    </row>
    <row r="17" spans="1:5" ht="15.75" x14ac:dyDescent="0.25">
      <c r="A17" s="1"/>
      <c r="B17" s="1"/>
      <c r="C17" s="1"/>
      <c r="D17" s="1"/>
      <c r="E17" s="1"/>
    </row>
    <row r="18" spans="1:5" ht="15.75" x14ac:dyDescent="0.25">
      <c r="A18" s="31" t="s">
        <v>123</v>
      </c>
      <c r="B18" s="31"/>
      <c r="C18" s="2"/>
      <c r="D18" s="2"/>
      <c r="E18" s="8"/>
    </row>
    <row r="19" spans="1:5" ht="15.75" x14ac:dyDescent="0.25">
      <c r="A19" s="31" t="s">
        <v>124</v>
      </c>
      <c r="B19" s="31"/>
      <c r="C19" s="2"/>
      <c r="D19" s="2"/>
      <c r="E19" s="8"/>
    </row>
    <row r="20" spans="1:5" ht="15.75" x14ac:dyDescent="0.25">
      <c r="A20" s="1"/>
      <c r="B20" s="1"/>
      <c r="C20" s="2"/>
      <c r="D20" s="2"/>
      <c r="E20" s="8"/>
    </row>
    <row r="21" spans="1:5" ht="15.75" x14ac:dyDescent="0.25">
      <c r="A21" s="1"/>
      <c r="B21" s="1"/>
      <c r="C21" s="2"/>
      <c r="D21" s="2"/>
      <c r="E21" s="8"/>
    </row>
    <row r="22" spans="1:5" ht="15.75" x14ac:dyDescent="0.25">
      <c r="A22" s="1"/>
      <c r="B22" s="1"/>
      <c r="C22" s="2"/>
      <c r="D22" s="2"/>
      <c r="E22" s="8"/>
    </row>
    <row r="23" spans="1:5" ht="15.75" x14ac:dyDescent="0.25">
      <c r="A23" s="1"/>
      <c r="B23" s="1"/>
      <c r="C23" s="2"/>
      <c r="D23" s="2"/>
      <c r="E23" s="8"/>
    </row>
    <row r="24" spans="1:5" ht="15.75" x14ac:dyDescent="0.25">
      <c r="A24" s="1"/>
      <c r="B24" s="1"/>
      <c r="C24" s="2"/>
      <c r="D24" s="2"/>
      <c r="E24" s="8"/>
    </row>
    <row r="25" spans="1:5" ht="15.75" x14ac:dyDescent="0.25">
      <c r="A25" s="1"/>
      <c r="B25" s="1"/>
      <c r="C25" s="2"/>
      <c r="D25" s="2"/>
      <c r="E25" s="8"/>
    </row>
    <row r="26" spans="1:5" ht="15.75" x14ac:dyDescent="0.25">
      <c r="A26" s="1"/>
      <c r="B26" s="1"/>
      <c r="C26" s="2"/>
      <c r="D26" s="2"/>
      <c r="E26" s="8"/>
    </row>
    <row r="27" spans="1:5" ht="15.75" x14ac:dyDescent="0.25">
      <c r="A27" s="1"/>
      <c r="B27" s="1"/>
      <c r="C27" s="2"/>
      <c r="D27" s="2"/>
      <c r="E27" s="8"/>
    </row>
    <row r="28" spans="1:5" ht="15.75" x14ac:dyDescent="0.25">
      <c r="A28" s="1"/>
      <c r="B28" s="1"/>
      <c r="C28" s="2"/>
      <c r="D28" s="2"/>
      <c r="E28" s="8"/>
    </row>
    <row r="29" spans="1:5" ht="15.75" x14ac:dyDescent="0.25">
      <c r="A29" s="1"/>
      <c r="B29" s="1"/>
      <c r="C29" s="2"/>
      <c r="D29" s="2"/>
      <c r="E29" s="8"/>
    </row>
    <row r="30" spans="1:5" ht="15.75" x14ac:dyDescent="0.25">
      <c r="A30" s="1"/>
      <c r="B30" s="1"/>
      <c r="C30" s="2"/>
      <c r="D30" s="2"/>
      <c r="E30" s="8"/>
    </row>
    <row r="31" spans="1:5" ht="15.75" x14ac:dyDescent="0.25">
      <c r="A31" s="1"/>
      <c r="B31" s="1"/>
      <c r="C31" s="2"/>
      <c r="D31" s="2"/>
      <c r="E31" s="8"/>
    </row>
    <row r="32" spans="1:5" ht="15.75" x14ac:dyDescent="0.25">
      <c r="A32" s="1"/>
      <c r="B32" s="1"/>
      <c r="C32" s="2"/>
      <c r="D32" s="2"/>
      <c r="E32" s="8"/>
    </row>
    <row r="33" spans="1:5" ht="15.75" x14ac:dyDescent="0.25">
      <c r="A33" s="1"/>
      <c r="B33" s="1"/>
      <c r="C33" s="2"/>
      <c r="D33" s="2"/>
      <c r="E33" s="8"/>
    </row>
    <row r="34" spans="1:5" ht="15.75" x14ac:dyDescent="0.25">
      <c r="A34" s="1"/>
      <c r="B34" s="1"/>
      <c r="C34" s="2"/>
      <c r="D34" s="2"/>
      <c r="E34" s="8"/>
    </row>
    <row r="35" spans="1:5" ht="15.75" x14ac:dyDescent="0.25">
      <c r="A35" s="1"/>
      <c r="B35" s="1"/>
      <c r="C35" s="2"/>
      <c r="D35" s="2"/>
      <c r="E35" s="8"/>
    </row>
    <row r="36" spans="1:5" ht="15.75" x14ac:dyDescent="0.25">
      <c r="A36" s="1"/>
      <c r="B36" s="1"/>
      <c r="C36" s="2"/>
      <c r="D36" s="2"/>
      <c r="E36" s="8"/>
    </row>
    <row r="37" spans="1:5" ht="15.75" x14ac:dyDescent="0.25">
      <c r="A37" s="1"/>
      <c r="B37" s="1"/>
      <c r="C37" s="2"/>
      <c r="D37" s="2"/>
      <c r="E37" s="8"/>
    </row>
    <row r="38" spans="1:5" ht="15.75" x14ac:dyDescent="0.25">
      <c r="A38" s="1"/>
      <c r="B38" s="1"/>
      <c r="C38" s="2"/>
      <c r="D38" s="2"/>
      <c r="E38" s="8"/>
    </row>
    <row r="39" spans="1:5" ht="15.75" x14ac:dyDescent="0.25">
      <c r="A39" s="1"/>
      <c r="B39" s="1"/>
      <c r="C39" s="2"/>
      <c r="D39" s="2"/>
      <c r="E39" s="8"/>
    </row>
    <row r="40" spans="1:5" ht="15.75" x14ac:dyDescent="0.25">
      <c r="A40" s="1"/>
      <c r="B40" s="1"/>
      <c r="C40" s="2"/>
      <c r="D40" s="2"/>
      <c r="E40" s="8"/>
    </row>
    <row r="41" spans="1:5" ht="15.75" x14ac:dyDescent="0.25">
      <c r="A41" s="1"/>
      <c r="B41" s="1"/>
      <c r="C41" s="2"/>
      <c r="D41" s="2"/>
      <c r="E41" s="8"/>
    </row>
    <row r="42" spans="1:5" ht="15.75" x14ac:dyDescent="0.25">
      <c r="A42" s="1"/>
      <c r="B42" s="1"/>
      <c r="C42" s="2"/>
      <c r="D42" s="2"/>
      <c r="E42" s="8"/>
    </row>
    <row r="43" spans="1:5" ht="15.75" x14ac:dyDescent="0.25">
      <c r="A43" s="1"/>
      <c r="B43" s="1"/>
      <c r="C43" s="2"/>
      <c r="D43" s="2"/>
      <c r="E43" s="8"/>
    </row>
    <row r="44" spans="1:5" ht="15.75" x14ac:dyDescent="0.25">
      <c r="A44" s="1"/>
      <c r="B44" s="1"/>
      <c r="C44" s="2"/>
      <c r="D44" s="2"/>
      <c r="E44" s="8"/>
    </row>
    <row r="45" spans="1:5" ht="15.75" x14ac:dyDescent="0.25">
      <c r="A45" s="1"/>
      <c r="B45" s="1"/>
      <c r="C45" s="2"/>
      <c r="D45" s="2"/>
      <c r="E45" s="8"/>
    </row>
    <row r="46" spans="1:5" ht="15.75" x14ac:dyDescent="0.25">
      <c r="A46" s="1"/>
      <c r="B46" s="1"/>
      <c r="C46" s="2"/>
      <c r="D46" s="2"/>
      <c r="E46" s="8"/>
    </row>
    <row r="47" spans="1:5" ht="15.75" x14ac:dyDescent="0.25">
      <c r="A47" s="1"/>
      <c r="B47" s="1"/>
      <c r="C47" s="2"/>
      <c r="D47" s="2"/>
      <c r="E47" s="8"/>
    </row>
    <row r="48" spans="1:5" ht="15.75" x14ac:dyDescent="0.25">
      <c r="A48" s="1"/>
      <c r="B48" s="1"/>
      <c r="C48" s="2"/>
      <c r="D48" s="2"/>
      <c r="E48" s="8"/>
    </row>
    <row r="49" spans="1:5" ht="15.75" x14ac:dyDescent="0.25">
      <c r="A49" s="1"/>
      <c r="B49" s="1"/>
      <c r="C49" s="2"/>
      <c r="D49" s="2"/>
      <c r="E49" s="8"/>
    </row>
    <row r="50" spans="1:5" ht="15.75" x14ac:dyDescent="0.25">
      <c r="A50" s="1"/>
      <c r="B50" s="1"/>
      <c r="C50" s="2"/>
      <c r="D50" s="2"/>
      <c r="E50" s="8"/>
    </row>
    <row r="51" spans="1:5" ht="15.75" x14ac:dyDescent="0.25">
      <c r="A51" s="1"/>
      <c r="B51" s="1"/>
      <c r="C51" s="2"/>
      <c r="D51" s="2"/>
      <c r="E51" s="8"/>
    </row>
    <row r="52" spans="1:5" ht="15.75" x14ac:dyDescent="0.25">
      <c r="A52" s="1"/>
      <c r="B52" s="1"/>
      <c r="C52" s="2"/>
      <c r="D52" s="2"/>
      <c r="E52" s="8"/>
    </row>
    <row r="53" spans="1:5" ht="15.75" x14ac:dyDescent="0.25">
      <c r="A53" s="1"/>
      <c r="B53" s="1"/>
      <c r="C53" s="2"/>
      <c r="D53" s="2"/>
      <c r="E53" s="8"/>
    </row>
    <row r="54" spans="1:5" ht="15.75" x14ac:dyDescent="0.25">
      <c r="A54" s="1"/>
      <c r="B54" s="1"/>
      <c r="C54" s="2"/>
      <c r="D54" s="2"/>
      <c r="E54" s="8"/>
    </row>
    <row r="55" spans="1:5" ht="15.75" x14ac:dyDescent="0.25">
      <c r="A55" s="1"/>
      <c r="B55" s="1"/>
      <c r="C55" s="2"/>
      <c r="D55" s="2"/>
      <c r="E55" s="8"/>
    </row>
    <row r="56" spans="1:5" ht="15.75" x14ac:dyDescent="0.25">
      <c r="A56" s="1"/>
      <c r="B56" s="1"/>
      <c r="C56" s="2"/>
      <c r="D56" s="2"/>
      <c r="E56" s="8"/>
    </row>
    <row r="57" spans="1:5" ht="15.75" x14ac:dyDescent="0.25">
      <c r="A57" s="1"/>
      <c r="B57" s="1"/>
      <c r="C57" s="2"/>
      <c r="D57" s="2"/>
      <c r="E57" s="8"/>
    </row>
    <row r="58" spans="1:5" ht="15.75" x14ac:dyDescent="0.25">
      <c r="A58" s="1"/>
      <c r="B58" s="1"/>
      <c r="C58" s="2"/>
      <c r="D58" s="2"/>
      <c r="E58" s="8"/>
    </row>
    <row r="59" spans="1:5" ht="15.75" x14ac:dyDescent="0.25">
      <c r="A59" s="1"/>
      <c r="B59" s="1"/>
      <c r="C59" s="2"/>
      <c r="D59" s="2"/>
      <c r="E59" s="8"/>
    </row>
    <row r="60" spans="1:5" ht="15.75" x14ac:dyDescent="0.25">
      <c r="A60" s="1"/>
      <c r="B60" s="1"/>
      <c r="C60" s="2"/>
      <c r="D60" s="2"/>
      <c r="E60" s="8"/>
    </row>
    <row r="61" spans="1:5" ht="15.75" x14ac:dyDescent="0.25">
      <c r="A61" s="1"/>
      <c r="B61" s="1"/>
      <c r="C61" s="2"/>
      <c r="D61" s="2"/>
      <c r="E61" s="8"/>
    </row>
    <row r="62" spans="1:5" ht="15.75" x14ac:dyDescent="0.25">
      <c r="A62" s="1"/>
      <c r="B62" s="1"/>
      <c r="C62" s="2"/>
      <c r="D62" s="2"/>
      <c r="E62" s="8"/>
    </row>
    <row r="63" spans="1:5" ht="15.75" x14ac:dyDescent="0.25">
      <c r="A63" s="1"/>
      <c r="B63" s="1"/>
      <c r="C63" s="2"/>
      <c r="D63" s="2"/>
      <c r="E63" s="8"/>
    </row>
    <row r="64" spans="1:5" ht="15.75" x14ac:dyDescent="0.25">
      <c r="A64" s="1"/>
      <c r="B64" s="1"/>
      <c r="C64" s="2"/>
      <c r="D64" s="2"/>
      <c r="E64" s="8"/>
    </row>
    <row r="65" spans="1:5" ht="15.75" x14ac:dyDescent="0.25">
      <c r="A65" s="1"/>
      <c r="B65" s="1"/>
      <c r="C65" s="2"/>
      <c r="D65" s="2"/>
      <c r="E65" s="8"/>
    </row>
    <row r="66" spans="1:5" ht="15.75" x14ac:dyDescent="0.25">
      <c r="A66" s="1"/>
      <c r="B66" s="1"/>
      <c r="C66" s="2"/>
      <c r="D66" s="2"/>
      <c r="E66" s="8"/>
    </row>
    <row r="67" spans="1:5" ht="15.75" x14ac:dyDescent="0.25">
      <c r="A67" s="1"/>
      <c r="B67" s="1"/>
      <c r="C67" s="2"/>
      <c r="D67" s="2"/>
      <c r="E67" s="8"/>
    </row>
    <row r="68" spans="1:5" ht="15.75" x14ac:dyDescent="0.25">
      <c r="A68" s="1"/>
      <c r="B68" s="1"/>
      <c r="C68" s="2"/>
      <c r="D68" s="2"/>
      <c r="E68" s="8"/>
    </row>
    <row r="69" spans="1:5" ht="15.75" x14ac:dyDescent="0.25">
      <c r="A69" s="1"/>
      <c r="B69" s="1"/>
      <c r="C69" s="2"/>
      <c r="D69" s="2"/>
      <c r="E69" s="8"/>
    </row>
    <row r="70" spans="1:5" ht="15.75" x14ac:dyDescent="0.25">
      <c r="A70" s="1"/>
      <c r="B70" s="1"/>
      <c r="C70" s="2"/>
      <c r="D70" s="2"/>
      <c r="E70" s="8"/>
    </row>
    <row r="71" spans="1:5" ht="15.75" x14ac:dyDescent="0.25">
      <c r="A71" s="1"/>
      <c r="B71" s="1"/>
      <c r="C71" s="2"/>
      <c r="D71" s="2"/>
      <c r="E71" s="8"/>
    </row>
    <row r="72" spans="1:5" ht="15.75" x14ac:dyDescent="0.25">
      <c r="A72" s="1"/>
      <c r="B72" s="1"/>
      <c r="C72" s="2"/>
      <c r="D72" s="2"/>
      <c r="E72" s="8"/>
    </row>
    <row r="73" spans="1:5" ht="15.75" x14ac:dyDescent="0.25">
      <c r="A73" s="1"/>
      <c r="B73" s="1"/>
      <c r="C73" s="2"/>
      <c r="D73" s="2"/>
      <c r="E73" s="8"/>
    </row>
    <row r="74" spans="1:5" ht="15.75" x14ac:dyDescent="0.25">
      <c r="A74" s="1"/>
      <c r="B74" s="1"/>
      <c r="C74" s="2"/>
      <c r="D74" s="2"/>
      <c r="E74" s="8"/>
    </row>
    <row r="75" spans="1:5" ht="15.75" x14ac:dyDescent="0.25">
      <c r="A75" s="1"/>
      <c r="B75" s="1"/>
      <c r="C75" s="2"/>
      <c r="D75" s="2"/>
      <c r="E75" s="8"/>
    </row>
    <row r="76" spans="1:5" ht="15.75" x14ac:dyDescent="0.25">
      <c r="A76" s="1"/>
      <c r="B76" s="1"/>
      <c r="C76" s="2"/>
      <c r="D76" s="2"/>
      <c r="E76" s="8"/>
    </row>
    <row r="77" spans="1:5" ht="15.75" x14ac:dyDescent="0.25">
      <c r="A77" s="1"/>
      <c r="B77" s="1"/>
      <c r="C77" s="2"/>
      <c r="D77" s="2"/>
      <c r="E77" s="8"/>
    </row>
    <row r="78" spans="1:5" ht="15.75" x14ac:dyDescent="0.25">
      <c r="A78" s="1"/>
      <c r="B78" s="1"/>
      <c r="C78" s="2"/>
      <c r="D78" s="2"/>
      <c r="E78" s="8"/>
    </row>
    <row r="79" spans="1:5" ht="15.75" x14ac:dyDescent="0.25">
      <c r="A79" s="1">
        <v>11040040</v>
      </c>
      <c r="B79" s="1" t="s">
        <v>30</v>
      </c>
      <c r="C79" s="2">
        <v>0</v>
      </c>
      <c r="D79" s="2">
        <v>0</v>
      </c>
      <c r="E79" s="8">
        <v>851667.85</v>
      </c>
    </row>
    <row r="80" spans="1:5" ht="15.75" x14ac:dyDescent="0.25">
      <c r="A80" s="1">
        <v>11040041</v>
      </c>
      <c r="B80" s="1" t="s">
        <v>31</v>
      </c>
      <c r="C80" s="2">
        <v>0</v>
      </c>
      <c r="D80" s="2">
        <v>0</v>
      </c>
      <c r="E80" s="8">
        <v>1526662.46</v>
      </c>
    </row>
    <row r="81" spans="1:5" ht="15.75" x14ac:dyDescent="0.25">
      <c r="A81" s="1">
        <v>11040043</v>
      </c>
      <c r="B81" s="1" t="s">
        <v>32</v>
      </c>
      <c r="C81" s="2">
        <v>0</v>
      </c>
      <c r="D81" s="2">
        <v>0</v>
      </c>
      <c r="E81" s="8">
        <v>194420</v>
      </c>
    </row>
    <row r="82" spans="1:5" ht="15.75" x14ac:dyDescent="0.25">
      <c r="A82" s="1">
        <v>11040044</v>
      </c>
      <c r="B82" s="1" t="s">
        <v>33</v>
      </c>
      <c r="C82" s="2">
        <v>0</v>
      </c>
      <c r="D82" s="2">
        <v>0</v>
      </c>
      <c r="E82" s="8">
        <v>554115.12</v>
      </c>
    </row>
    <row r="83" spans="1:5" ht="15.75" x14ac:dyDescent="0.25">
      <c r="A83" s="1">
        <v>11040045</v>
      </c>
      <c r="B83" s="1" t="s">
        <v>34</v>
      </c>
      <c r="C83" s="2">
        <v>0</v>
      </c>
      <c r="D83" s="2">
        <v>0</v>
      </c>
      <c r="E83" s="8">
        <v>1406364.91</v>
      </c>
    </row>
    <row r="84" spans="1:5" ht="15.75" x14ac:dyDescent="0.25">
      <c r="A84" s="1"/>
      <c r="B84" s="1"/>
      <c r="C84" s="1"/>
      <c r="D84" s="1"/>
      <c r="E84" s="1"/>
    </row>
    <row r="85" spans="1:5" ht="15.75" x14ac:dyDescent="0.25">
      <c r="A85" s="1">
        <v>18</v>
      </c>
      <c r="B85" s="18" t="s">
        <v>35</v>
      </c>
      <c r="C85" s="2">
        <v>0</v>
      </c>
      <c r="D85" s="8">
        <v>6163.88</v>
      </c>
      <c r="E85" s="8">
        <v>279279.21000000002</v>
      </c>
    </row>
    <row r="86" spans="1:5" ht="15.75" x14ac:dyDescent="0.25">
      <c r="A86" s="1">
        <v>1801</v>
      </c>
      <c r="B86" s="1" t="s">
        <v>36</v>
      </c>
      <c r="C86" s="2">
        <v>0</v>
      </c>
      <c r="D86" s="2">
        <v>0</v>
      </c>
      <c r="E86" s="8">
        <v>9513.16</v>
      </c>
    </row>
    <row r="87" spans="1:5" ht="15.75" x14ac:dyDescent="0.25">
      <c r="A87" s="1">
        <v>18010001</v>
      </c>
      <c r="B87" s="1" t="s">
        <v>37</v>
      </c>
      <c r="C87" s="2">
        <v>0</v>
      </c>
      <c r="D87" s="2">
        <v>0</v>
      </c>
      <c r="E87" s="8">
        <v>9513.16</v>
      </c>
    </row>
    <row r="88" spans="1:5" ht="15.75" x14ac:dyDescent="0.25">
      <c r="A88" s="1"/>
      <c r="B88" s="1"/>
      <c r="C88" s="1"/>
      <c r="D88" s="1"/>
      <c r="E88" s="1"/>
    </row>
    <row r="89" spans="1:5" ht="15.75" x14ac:dyDescent="0.25">
      <c r="A89" s="1">
        <v>1802</v>
      </c>
      <c r="B89" s="1" t="s">
        <v>38</v>
      </c>
      <c r="C89" s="2">
        <v>0</v>
      </c>
      <c r="D89" s="8">
        <v>6163.88</v>
      </c>
      <c r="E89" s="8">
        <v>269766.05</v>
      </c>
    </row>
    <row r="90" spans="1:5" ht="15.75" x14ac:dyDescent="0.25">
      <c r="A90" s="1">
        <v>18020001</v>
      </c>
      <c r="B90" s="1" t="s">
        <v>39</v>
      </c>
      <c r="C90" s="2">
        <v>0</v>
      </c>
      <c r="D90" s="2">
        <v>0</v>
      </c>
      <c r="E90" s="8">
        <v>847918.31</v>
      </c>
    </row>
    <row r="91" spans="1:5" ht="15.75" x14ac:dyDescent="0.25">
      <c r="A91" s="1">
        <v>18020002</v>
      </c>
      <c r="B91" s="1" t="s">
        <v>40</v>
      </c>
      <c r="C91" s="2">
        <v>0</v>
      </c>
      <c r="D91" s="8">
        <v>6163.88</v>
      </c>
      <c r="E91" s="8">
        <v>-583451.91</v>
      </c>
    </row>
    <row r="92" spans="1:5" ht="15.75" x14ac:dyDescent="0.25">
      <c r="A92" s="1">
        <v>18020006</v>
      </c>
      <c r="B92" s="1" t="s">
        <v>41</v>
      </c>
      <c r="C92" s="2">
        <v>0</v>
      </c>
      <c r="D92" s="2">
        <v>0</v>
      </c>
      <c r="E92" s="8">
        <v>5299.65</v>
      </c>
    </row>
    <row r="93" spans="1:5" ht="15.75" x14ac:dyDescent="0.25">
      <c r="A93" s="1"/>
      <c r="B93" s="1"/>
      <c r="C93" s="1"/>
      <c r="D93" s="1"/>
      <c r="E93" s="1"/>
    </row>
    <row r="94" spans="1:5" ht="15.75" x14ac:dyDescent="0.25">
      <c r="A94" s="1">
        <v>19</v>
      </c>
      <c r="B94" s="18" t="s">
        <v>42</v>
      </c>
      <c r="C94" s="2">
        <v>0</v>
      </c>
      <c r="D94" s="2">
        <v>0</v>
      </c>
      <c r="E94" s="8">
        <v>77335488.200000003</v>
      </c>
    </row>
    <row r="95" spans="1:5" ht="15.75" x14ac:dyDescent="0.25">
      <c r="A95" s="1">
        <v>1901</v>
      </c>
      <c r="B95" s="1" t="s">
        <v>43</v>
      </c>
      <c r="C95" s="2">
        <v>0</v>
      </c>
      <c r="D95" s="2">
        <v>0</v>
      </c>
      <c r="E95" s="8">
        <v>73656706.109999999</v>
      </c>
    </row>
    <row r="96" spans="1:5" ht="15.75" x14ac:dyDescent="0.25">
      <c r="A96" s="1">
        <v>19010001</v>
      </c>
      <c r="B96" s="1" t="s">
        <v>44</v>
      </c>
      <c r="C96" s="2">
        <v>0</v>
      </c>
      <c r="D96" s="2">
        <v>0</v>
      </c>
      <c r="E96" s="8">
        <v>72784551.849999994</v>
      </c>
    </row>
    <row r="97" spans="1:5" ht="15.75" x14ac:dyDescent="0.25">
      <c r="A97" s="1">
        <v>19010002</v>
      </c>
      <c r="B97" s="1" t="s">
        <v>45</v>
      </c>
      <c r="C97" s="2">
        <v>0</v>
      </c>
      <c r="D97" s="2">
        <v>0</v>
      </c>
      <c r="E97" s="8">
        <v>872154.26</v>
      </c>
    </row>
    <row r="98" spans="1:5" ht="15.75" x14ac:dyDescent="0.25">
      <c r="A98" s="1"/>
      <c r="B98" s="1"/>
      <c r="C98" s="1"/>
      <c r="D98" s="1"/>
      <c r="E98" s="1"/>
    </row>
    <row r="99" spans="1:5" ht="15.75" x14ac:dyDescent="0.25">
      <c r="A99" s="1">
        <v>1902</v>
      </c>
      <c r="B99" s="1" t="s">
        <v>46</v>
      </c>
      <c r="C99" s="2">
        <v>0</v>
      </c>
      <c r="D99" s="2">
        <v>0</v>
      </c>
      <c r="E99" s="8">
        <v>3678782.09</v>
      </c>
    </row>
    <row r="100" spans="1:5" ht="15.75" x14ac:dyDescent="0.25">
      <c r="A100" s="1">
        <v>19020001</v>
      </c>
      <c r="B100" s="1" t="s">
        <v>47</v>
      </c>
      <c r="C100" s="2">
        <v>0</v>
      </c>
      <c r="D100" s="2">
        <v>0</v>
      </c>
      <c r="E100" s="8">
        <v>1768645.71</v>
      </c>
    </row>
    <row r="101" spans="1:5" ht="15.75" x14ac:dyDescent="0.25">
      <c r="A101" s="1">
        <v>19020003</v>
      </c>
      <c r="B101" s="1" t="s">
        <v>48</v>
      </c>
      <c r="C101" s="2">
        <v>0</v>
      </c>
      <c r="D101" s="2">
        <v>0</v>
      </c>
      <c r="E101" s="8">
        <v>1910136.38</v>
      </c>
    </row>
    <row r="102" spans="1:5" ht="15.75" x14ac:dyDescent="0.25">
      <c r="A102" s="1"/>
      <c r="B102" s="1"/>
      <c r="C102" s="1"/>
      <c r="D102" s="1"/>
      <c r="E102" s="1"/>
    </row>
    <row r="103" spans="1:5" ht="15.75" x14ac:dyDescent="0.25">
      <c r="A103" s="1">
        <v>2</v>
      </c>
      <c r="B103" s="18" t="s">
        <v>49</v>
      </c>
      <c r="C103" s="8">
        <v>845322.19</v>
      </c>
      <c r="D103" s="8">
        <v>43525107.799999997</v>
      </c>
      <c r="E103" s="8">
        <v>391823075.10000002</v>
      </c>
    </row>
    <row r="104" spans="1:5" ht="15.75" x14ac:dyDescent="0.25">
      <c r="A104" s="1">
        <v>21</v>
      </c>
      <c r="B104" s="18" t="s">
        <v>50</v>
      </c>
      <c r="C104" s="8">
        <v>713765.18</v>
      </c>
      <c r="D104" s="8">
        <v>42415331.270000003</v>
      </c>
      <c r="E104" s="8">
        <v>43953007.299999997</v>
      </c>
    </row>
    <row r="105" spans="1:5" ht="15.75" x14ac:dyDescent="0.25">
      <c r="A105" s="1">
        <v>2101</v>
      </c>
      <c r="B105" s="1" t="s">
        <v>51</v>
      </c>
      <c r="C105" s="8">
        <v>713765.18</v>
      </c>
      <c r="D105" s="8">
        <v>42415331.270000003</v>
      </c>
      <c r="E105" s="8">
        <v>43953007.299999997</v>
      </c>
    </row>
    <row r="106" spans="1:5" ht="15.75" x14ac:dyDescent="0.25">
      <c r="A106" s="1">
        <v>21010001</v>
      </c>
      <c r="B106" s="1" t="s">
        <v>52</v>
      </c>
      <c r="C106" s="2">
        <v>0</v>
      </c>
      <c r="D106" s="8">
        <v>3847.14</v>
      </c>
      <c r="E106" s="8">
        <v>7030.67</v>
      </c>
    </row>
    <row r="107" spans="1:5" ht="15.75" x14ac:dyDescent="0.25">
      <c r="A107" s="1">
        <v>21010002</v>
      </c>
      <c r="B107" s="1" t="s">
        <v>53</v>
      </c>
      <c r="C107" s="8">
        <v>651982.07999999996</v>
      </c>
      <c r="D107" s="8">
        <v>673344.45</v>
      </c>
      <c r="E107" s="8">
        <v>54400.05</v>
      </c>
    </row>
    <row r="108" spans="1:5" ht="15.75" x14ac:dyDescent="0.25">
      <c r="A108" s="1">
        <v>21010005</v>
      </c>
      <c r="B108" s="1" t="s">
        <v>54</v>
      </c>
      <c r="C108" s="8">
        <v>4424.58</v>
      </c>
      <c r="D108" s="8">
        <v>4424.58</v>
      </c>
      <c r="E108" s="2">
        <v>0</v>
      </c>
    </row>
    <row r="109" spans="1:5" ht="15.75" x14ac:dyDescent="0.25">
      <c r="A109" s="1">
        <v>21010006</v>
      </c>
      <c r="B109" s="1" t="s">
        <v>55</v>
      </c>
      <c r="C109" s="2">
        <v>0</v>
      </c>
      <c r="D109" s="8">
        <v>41676407.390000001</v>
      </c>
      <c r="E109" s="8">
        <v>43887403.390000001</v>
      </c>
    </row>
    <row r="110" spans="1:5" ht="15.75" x14ac:dyDescent="0.25">
      <c r="A110" s="1">
        <v>21010007</v>
      </c>
      <c r="B110" s="1" t="s">
        <v>56</v>
      </c>
      <c r="C110" s="8">
        <v>57358.52</v>
      </c>
      <c r="D110" s="8">
        <v>57307.71</v>
      </c>
      <c r="E110" s="8">
        <v>4173.1899999999996</v>
      </c>
    </row>
    <row r="111" spans="1:5" ht="15.75" x14ac:dyDescent="0.25">
      <c r="A111" s="1"/>
      <c r="B111" s="1"/>
      <c r="C111" s="1"/>
      <c r="D111" s="1"/>
      <c r="E111" s="1"/>
    </row>
    <row r="112" spans="1:5" ht="15.75" x14ac:dyDescent="0.25">
      <c r="A112" s="1">
        <v>23</v>
      </c>
      <c r="B112" s="18" t="s">
        <v>57</v>
      </c>
      <c r="C112" s="8">
        <v>63271.199999999997</v>
      </c>
      <c r="D112" s="8">
        <v>1008636.96</v>
      </c>
      <c r="E112" s="8">
        <v>277927739.49000001</v>
      </c>
    </row>
    <row r="113" spans="1:5" ht="15.75" x14ac:dyDescent="0.25">
      <c r="A113" s="1">
        <v>2301</v>
      </c>
      <c r="B113" s="1" t="s">
        <v>58</v>
      </c>
      <c r="C113" s="8">
        <v>63219.97</v>
      </c>
      <c r="D113" s="8">
        <v>1008636.96</v>
      </c>
      <c r="E113" s="8">
        <v>277929413.98000002</v>
      </c>
    </row>
    <row r="114" spans="1:5" ht="15.75" x14ac:dyDescent="0.25">
      <c r="A114" s="1">
        <v>23010001</v>
      </c>
      <c r="B114" s="1" t="s">
        <v>59</v>
      </c>
      <c r="C114" s="8">
        <v>63219.97</v>
      </c>
      <c r="D114" s="8">
        <v>1008636.96</v>
      </c>
      <c r="E114" s="8">
        <v>277929413.98000002</v>
      </c>
    </row>
    <row r="115" spans="1:5" ht="15.75" x14ac:dyDescent="0.25">
      <c r="A115" s="1"/>
      <c r="B115" s="1"/>
      <c r="C115" s="1"/>
      <c r="D115" s="1"/>
      <c r="E115" s="1"/>
    </row>
    <row r="116" spans="1:5" ht="15.75" x14ac:dyDescent="0.25">
      <c r="A116" s="1">
        <v>2302</v>
      </c>
      <c r="B116" s="1" t="s">
        <v>60</v>
      </c>
      <c r="C116" s="2">
        <v>0</v>
      </c>
      <c r="D116" s="2">
        <v>0</v>
      </c>
      <c r="E116" s="8">
        <v>16632.89</v>
      </c>
    </row>
    <row r="117" spans="1:5" ht="15.75" x14ac:dyDescent="0.25">
      <c r="A117" s="1">
        <v>23020001</v>
      </c>
      <c r="B117" s="1" t="s">
        <v>61</v>
      </c>
      <c r="C117" s="2">
        <v>0</v>
      </c>
      <c r="D117" s="2">
        <v>0</v>
      </c>
      <c r="E117" s="8">
        <v>193348.69</v>
      </c>
    </row>
    <row r="118" spans="1:5" ht="15.75" x14ac:dyDescent="0.25">
      <c r="A118" s="1">
        <v>23020002</v>
      </c>
      <c r="B118" s="1" t="s">
        <v>62</v>
      </c>
      <c r="C118" s="2">
        <v>0</v>
      </c>
      <c r="D118" s="2">
        <v>0</v>
      </c>
      <c r="E118" s="8">
        <v>-176715.8</v>
      </c>
    </row>
    <row r="119" spans="1:5" ht="15.75" x14ac:dyDescent="0.25">
      <c r="A119" s="1"/>
      <c r="B119" s="1"/>
      <c r="C119" s="1"/>
      <c r="D119" s="1"/>
      <c r="E119" s="1"/>
    </row>
    <row r="120" spans="1:5" ht="15.75" x14ac:dyDescent="0.25">
      <c r="A120" s="1">
        <v>2303</v>
      </c>
      <c r="B120" s="1" t="s">
        <v>63</v>
      </c>
      <c r="C120" s="2">
        <v>51.23</v>
      </c>
      <c r="D120" s="2">
        <v>0</v>
      </c>
      <c r="E120" s="8">
        <v>-18307.38</v>
      </c>
    </row>
    <row r="121" spans="1:5" ht="15.75" x14ac:dyDescent="0.25">
      <c r="A121" s="1">
        <v>23030001</v>
      </c>
      <c r="B121" s="1" t="s">
        <v>64</v>
      </c>
      <c r="C121" s="2">
        <v>51.23</v>
      </c>
      <c r="D121" s="2">
        <v>0</v>
      </c>
      <c r="E121" s="8">
        <v>-18307.38</v>
      </c>
    </row>
    <row r="122" spans="1:5" ht="15.75" x14ac:dyDescent="0.25">
      <c r="A122" s="1"/>
      <c r="B122" s="1"/>
      <c r="C122" s="1"/>
      <c r="D122" s="1"/>
      <c r="E122" s="1"/>
    </row>
    <row r="123" spans="1:5" ht="15.75" x14ac:dyDescent="0.25">
      <c r="A123" s="1">
        <v>25</v>
      </c>
      <c r="B123" s="18" t="s">
        <v>57</v>
      </c>
      <c r="C123" s="8">
        <v>68285.81</v>
      </c>
      <c r="D123" s="8">
        <v>101139.57</v>
      </c>
      <c r="E123" s="8">
        <v>-7850214</v>
      </c>
    </row>
    <row r="124" spans="1:5" ht="15.75" x14ac:dyDescent="0.25">
      <c r="A124" s="1">
        <v>2501</v>
      </c>
      <c r="B124" s="1" t="s">
        <v>65</v>
      </c>
      <c r="C124" s="8">
        <v>68285.81</v>
      </c>
      <c r="D124" s="8">
        <v>101139.57</v>
      </c>
      <c r="E124" s="8">
        <v>-8579824.1400000006</v>
      </c>
    </row>
    <row r="125" spans="1:5" ht="15.75" x14ac:dyDescent="0.25">
      <c r="A125" s="1">
        <v>25010001</v>
      </c>
      <c r="B125" s="1" t="s">
        <v>66</v>
      </c>
      <c r="C125" s="8">
        <v>68285.81</v>
      </c>
      <c r="D125" s="8">
        <v>101139.57</v>
      </c>
      <c r="E125" s="8">
        <v>-8579824.1400000006</v>
      </c>
    </row>
    <row r="126" spans="1:5" ht="15.75" x14ac:dyDescent="0.25">
      <c r="A126" s="1"/>
      <c r="B126" s="1"/>
      <c r="C126" s="1"/>
      <c r="D126" s="1"/>
      <c r="E126" s="1"/>
    </row>
    <row r="127" spans="1:5" ht="15.75" x14ac:dyDescent="0.25">
      <c r="A127" s="1">
        <v>2502</v>
      </c>
      <c r="B127" s="1" t="s">
        <v>60</v>
      </c>
      <c r="C127" s="2">
        <v>0</v>
      </c>
      <c r="D127" s="2">
        <v>0</v>
      </c>
      <c r="E127" s="8">
        <v>729610.14</v>
      </c>
    </row>
    <row r="128" spans="1:5" ht="15.75" x14ac:dyDescent="0.25">
      <c r="A128" s="1">
        <v>25020001</v>
      </c>
      <c r="B128" s="1" t="s">
        <v>61</v>
      </c>
      <c r="C128" s="2">
        <v>0</v>
      </c>
      <c r="D128" s="2">
        <v>0</v>
      </c>
      <c r="E128" s="8">
        <v>1103716.24</v>
      </c>
    </row>
    <row r="129" spans="1:5" ht="15.75" x14ac:dyDescent="0.25">
      <c r="A129" s="1">
        <v>25020002</v>
      </c>
      <c r="B129" s="1" t="s">
        <v>67</v>
      </c>
      <c r="C129" s="2">
        <v>0</v>
      </c>
      <c r="D129" s="2">
        <v>0</v>
      </c>
      <c r="E129" s="8">
        <v>40028.480000000003</v>
      </c>
    </row>
    <row r="130" spans="1:5" ht="15.75" x14ac:dyDescent="0.25">
      <c r="A130" s="1">
        <v>25020003</v>
      </c>
      <c r="B130" s="1" t="s">
        <v>61</v>
      </c>
      <c r="C130" s="2">
        <v>0</v>
      </c>
      <c r="D130" s="2">
        <v>0</v>
      </c>
      <c r="E130" s="8">
        <v>-414134.58</v>
      </c>
    </row>
    <row r="131" spans="1:5" ht="15.75" x14ac:dyDescent="0.25">
      <c r="A131" s="1"/>
      <c r="B131" s="1"/>
      <c r="C131" s="1"/>
      <c r="D131" s="1"/>
      <c r="E131" s="1"/>
    </row>
    <row r="132" spans="1:5" ht="15.75" x14ac:dyDescent="0.25">
      <c r="A132" s="1">
        <v>26</v>
      </c>
      <c r="B132" s="18" t="s">
        <v>68</v>
      </c>
      <c r="C132" s="2">
        <v>0</v>
      </c>
      <c r="D132" s="2">
        <v>0</v>
      </c>
      <c r="E132" s="8">
        <v>457054.11</v>
      </c>
    </row>
    <row r="133" spans="1:5" ht="15.75" x14ac:dyDescent="0.25">
      <c r="A133" s="1">
        <v>2603</v>
      </c>
      <c r="B133" s="1" t="s">
        <v>69</v>
      </c>
      <c r="C133" s="2">
        <v>0</v>
      </c>
      <c r="D133" s="2">
        <v>0</v>
      </c>
      <c r="E133" s="8">
        <v>457054.11</v>
      </c>
    </row>
    <row r="134" spans="1:5" ht="15.75" x14ac:dyDescent="0.25">
      <c r="A134" s="1">
        <v>26030001</v>
      </c>
      <c r="B134" s="1" t="s">
        <v>69</v>
      </c>
      <c r="C134" s="2">
        <v>0</v>
      </c>
      <c r="D134" s="2">
        <v>0</v>
      </c>
      <c r="E134" s="8">
        <v>457054.11</v>
      </c>
    </row>
    <row r="135" spans="1:5" ht="15.75" x14ac:dyDescent="0.25">
      <c r="A135" s="1"/>
      <c r="B135" s="1"/>
      <c r="C135" s="1"/>
      <c r="D135" s="1"/>
      <c r="E135" s="1"/>
    </row>
    <row r="136" spans="1:5" ht="15.75" x14ac:dyDescent="0.25">
      <c r="A136" s="1">
        <v>28</v>
      </c>
      <c r="B136" s="18" t="s">
        <v>42</v>
      </c>
      <c r="C136" s="2">
        <v>0</v>
      </c>
      <c r="D136" s="2">
        <v>0</v>
      </c>
      <c r="E136" s="8">
        <v>77335488.200000003</v>
      </c>
    </row>
    <row r="137" spans="1:5" ht="15.75" x14ac:dyDescent="0.25">
      <c r="A137" s="1">
        <v>2801</v>
      </c>
      <c r="B137" s="1" t="s">
        <v>43</v>
      </c>
      <c r="C137" s="2">
        <v>0</v>
      </c>
      <c r="D137" s="2">
        <v>0</v>
      </c>
      <c r="E137" s="8">
        <v>73656706.109999999</v>
      </c>
    </row>
    <row r="138" spans="1:5" ht="15.75" x14ac:dyDescent="0.25">
      <c r="A138" s="1">
        <v>28010001</v>
      </c>
      <c r="B138" s="1" t="s">
        <v>44</v>
      </c>
      <c r="C138" s="2">
        <v>0</v>
      </c>
      <c r="D138" s="2">
        <v>0</v>
      </c>
      <c r="E138" s="8">
        <v>72784551.849999994</v>
      </c>
    </row>
    <row r="139" spans="1:5" ht="15.75" x14ac:dyDescent="0.25">
      <c r="A139" s="1">
        <v>28010002</v>
      </c>
      <c r="B139" s="1" t="s">
        <v>45</v>
      </c>
      <c r="C139" s="2">
        <v>0</v>
      </c>
      <c r="D139" s="2">
        <v>0</v>
      </c>
      <c r="E139" s="8">
        <v>872154.26</v>
      </c>
    </row>
    <row r="140" spans="1:5" ht="15.75" x14ac:dyDescent="0.25">
      <c r="A140" s="1"/>
      <c r="B140" s="1"/>
      <c r="C140" s="1"/>
      <c r="D140" s="1"/>
      <c r="E140" s="1"/>
    </row>
    <row r="141" spans="1:5" ht="15.75" x14ac:dyDescent="0.25">
      <c r="A141" s="1">
        <v>2802</v>
      </c>
      <c r="B141" s="1" t="s">
        <v>46</v>
      </c>
      <c r="C141" s="2">
        <v>0</v>
      </c>
      <c r="D141" s="2">
        <v>0</v>
      </c>
      <c r="E141" s="8">
        <v>3678782.09</v>
      </c>
    </row>
    <row r="142" spans="1:5" ht="15.75" x14ac:dyDescent="0.25">
      <c r="A142" s="1">
        <v>28020001</v>
      </c>
      <c r="B142" s="1" t="s">
        <v>47</v>
      </c>
      <c r="C142" s="2">
        <v>0</v>
      </c>
      <c r="D142" s="2">
        <v>0</v>
      </c>
      <c r="E142" s="8">
        <v>1768645.71</v>
      </c>
    </row>
    <row r="143" spans="1:5" ht="15.75" x14ac:dyDescent="0.25">
      <c r="A143" s="1">
        <v>28020002</v>
      </c>
      <c r="B143" s="1" t="s">
        <v>48</v>
      </c>
      <c r="C143" s="2">
        <v>0</v>
      </c>
      <c r="D143" s="2">
        <v>0</v>
      </c>
      <c r="E143" s="8">
        <v>1910136.38</v>
      </c>
    </row>
    <row r="144" spans="1:5" ht="15.75" x14ac:dyDescent="0.25">
      <c r="A144" s="1"/>
      <c r="B144" s="1"/>
      <c r="C144" s="1"/>
      <c r="D144" s="1"/>
      <c r="E144" s="1"/>
    </row>
    <row r="145" spans="1:5" ht="15.75" x14ac:dyDescent="0.25">
      <c r="A145" s="1">
        <v>3</v>
      </c>
      <c r="B145" s="18" t="s">
        <v>70</v>
      </c>
      <c r="C145" s="8">
        <v>653435.64</v>
      </c>
      <c r="D145" s="8">
        <v>452141.95</v>
      </c>
      <c r="E145" s="8">
        <v>-201293.69</v>
      </c>
    </row>
    <row r="146" spans="1:5" ht="15.75" x14ac:dyDescent="0.25">
      <c r="A146" s="1">
        <v>31</v>
      </c>
      <c r="B146" s="18" t="s">
        <v>71</v>
      </c>
      <c r="C146" s="2">
        <v>0</v>
      </c>
      <c r="D146" s="8">
        <v>2858.04</v>
      </c>
      <c r="E146" s="8">
        <v>2858.04</v>
      </c>
    </row>
    <row r="147" spans="1:5" ht="15.75" x14ac:dyDescent="0.25">
      <c r="A147" s="1">
        <v>3101</v>
      </c>
      <c r="B147" s="1" t="s">
        <v>72</v>
      </c>
      <c r="C147" s="2">
        <v>0</v>
      </c>
      <c r="D147" s="8">
        <v>2858.04</v>
      </c>
      <c r="E147" s="8">
        <v>2858.04</v>
      </c>
    </row>
    <row r="148" spans="1:5" ht="15.75" x14ac:dyDescent="0.25">
      <c r="A148" s="1">
        <v>31010001</v>
      </c>
      <c r="B148" s="1" t="s">
        <v>73</v>
      </c>
      <c r="C148" s="2">
        <v>0</v>
      </c>
      <c r="D148" s="2">
        <v>118.48</v>
      </c>
      <c r="E148" s="2">
        <v>118.48</v>
      </c>
    </row>
    <row r="149" spans="1:5" ht="15.75" x14ac:dyDescent="0.25">
      <c r="A149" s="1">
        <v>31010002</v>
      </c>
      <c r="B149" s="1" t="s">
        <v>74</v>
      </c>
      <c r="C149" s="2">
        <v>0</v>
      </c>
      <c r="D149" s="8">
        <v>2739.56</v>
      </c>
      <c r="E149" s="8">
        <v>2739.56</v>
      </c>
    </row>
    <row r="150" spans="1:5" ht="15.75" x14ac:dyDescent="0.25">
      <c r="A150" s="1"/>
      <c r="B150" s="1"/>
      <c r="C150" s="1"/>
      <c r="D150" s="1"/>
      <c r="E150" s="1"/>
    </row>
    <row r="151" spans="1:5" ht="15.75" x14ac:dyDescent="0.25">
      <c r="A151" s="1">
        <v>32</v>
      </c>
      <c r="B151" s="18" t="s">
        <v>75</v>
      </c>
      <c r="C151" s="8">
        <v>653435.64</v>
      </c>
      <c r="D151" s="8">
        <v>449283.91</v>
      </c>
      <c r="E151" s="8">
        <v>-204151.73</v>
      </c>
    </row>
    <row r="152" spans="1:5" ht="15.75" x14ac:dyDescent="0.25">
      <c r="A152" s="1">
        <v>3201</v>
      </c>
      <c r="B152" s="1" t="s">
        <v>76</v>
      </c>
      <c r="C152" s="8">
        <v>649220.14</v>
      </c>
      <c r="D152" s="8">
        <v>449279.17</v>
      </c>
      <c r="E152" s="8">
        <v>-199940.97</v>
      </c>
    </row>
    <row r="153" spans="1:5" ht="15.75" x14ac:dyDescent="0.25">
      <c r="A153" s="1">
        <v>32010001</v>
      </c>
      <c r="B153" s="1" t="s">
        <v>77</v>
      </c>
      <c r="C153" s="8">
        <v>547262.37</v>
      </c>
      <c r="D153" s="8">
        <v>449279.17</v>
      </c>
      <c r="E153" s="8">
        <v>-97983.2</v>
      </c>
    </row>
    <row r="154" spans="1:5" ht="15.75" x14ac:dyDescent="0.25">
      <c r="A154" s="1">
        <v>32010002</v>
      </c>
      <c r="B154" s="1" t="s">
        <v>78</v>
      </c>
      <c r="C154" s="8">
        <v>101957.77</v>
      </c>
      <c r="D154" s="2">
        <v>0</v>
      </c>
      <c r="E154" s="8">
        <v>-101957.77</v>
      </c>
    </row>
    <row r="155" spans="1:5" ht="15.75" x14ac:dyDescent="0.25">
      <c r="A155" s="1"/>
      <c r="B155" s="1"/>
      <c r="C155" s="1"/>
      <c r="D155" s="1"/>
      <c r="E155" s="1"/>
    </row>
    <row r="156" spans="1:5" ht="15.75" x14ac:dyDescent="0.25">
      <c r="A156" s="1">
        <v>3202</v>
      </c>
      <c r="B156" s="1" t="s">
        <v>79</v>
      </c>
      <c r="C156" s="8">
        <v>4215.5</v>
      </c>
      <c r="D156" s="2">
        <v>4.74</v>
      </c>
      <c r="E156" s="8">
        <v>-4210.76</v>
      </c>
    </row>
    <row r="157" spans="1:5" ht="15.75" x14ac:dyDescent="0.25">
      <c r="A157" s="1">
        <v>32020001</v>
      </c>
      <c r="B157" s="1" t="s">
        <v>80</v>
      </c>
      <c r="C157" s="8">
        <v>4210.76</v>
      </c>
      <c r="D157" s="2">
        <v>0</v>
      </c>
      <c r="E157" s="8">
        <v>-4210.76</v>
      </c>
    </row>
    <row r="158" spans="1:5" ht="15.75" x14ac:dyDescent="0.25">
      <c r="A158" s="1">
        <v>32020002</v>
      </c>
      <c r="B158" s="1" t="s">
        <v>81</v>
      </c>
      <c r="C158" s="2">
        <v>4.74</v>
      </c>
      <c r="D158" s="2">
        <v>4.74</v>
      </c>
      <c r="E158" s="2">
        <v>0</v>
      </c>
    </row>
    <row r="159" spans="1:5" ht="15.75" x14ac:dyDescent="0.25">
      <c r="A159" s="1"/>
      <c r="B159" s="1" t="s">
        <v>82</v>
      </c>
      <c r="C159" s="8">
        <v>45606291.350000001</v>
      </c>
      <c r="D159" s="8">
        <v>45606291.350000001</v>
      </c>
      <c r="E159" s="2">
        <v>0</v>
      </c>
    </row>
    <row r="160" spans="1:5" ht="15.75" x14ac:dyDescent="0.25">
      <c r="A160" s="1"/>
      <c r="B160" s="6"/>
      <c r="C160" s="6"/>
      <c r="D160" s="6"/>
      <c r="E160" s="6"/>
    </row>
    <row r="161" spans="1:5" ht="15.75" x14ac:dyDescent="0.25">
      <c r="A161" s="6"/>
      <c r="B161" s="3" t="s">
        <v>83</v>
      </c>
      <c r="C161" s="6"/>
      <c r="D161" s="6"/>
      <c r="E161" s="6"/>
    </row>
    <row r="162" spans="1:5" ht="15.75" x14ac:dyDescent="0.25">
      <c r="A162" s="6"/>
      <c r="B162" s="1"/>
      <c r="C162" s="1"/>
      <c r="D162" s="1"/>
      <c r="E162" s="1"/>
    </row>
    <row r="163" spans="1:5" ht="15.75" x14ac:dyDescent="0.25">
      <c r="A163" s="1"/>
      <c r="B163" s="1"/>
      <c r="C163" s="1"/>
      <c r="D163" s="1"/>
      <c r="E163" s="1"/>
    </row>
    <row r="164" spans="1:5" ht="15.75" x14ac:dyDescent="0.25">
      <c r="A164" s="1"/>
      <c r="B164" s="1"/>
      <c r="C164" s="1"/>
      <c r="D164" s="1"/>
      <c r="E164" s="1"/>
    </row>
    <row r="165" spans="1:5" ht="15.75" x14ac:dyDescent="0.25">
      <c r="A165" s="1"/>
      <c r="B165" s="1"/>
      <c r="C165" s="1"/>
      <c r="D165" s="1"/>
      <c r="E165" s="1"/>
    </row>
    <row r="166" spans="1:5" ht="15.75" x14ac:dyDescent="0.25">
      <c r="A166" s="1"/>
      <c r="B166" s="1"/>
      <c r="C166" s="1"/>
      <c r="D166" s="1"/>
      <c r="E166" s="1"/>
    </row>
    <row r="167" spans="1:5" ht="15.75" x14ac:dyDescent="0.25">
      <c r="A167" s="1"/>
      <c r="B167" s="1"/>
      <c r="C167" s="1"/>
      <c r="D167" s="1"/>
      <c r="E167" s="1"/>
    </row>
    <row r="168" spans="1:5" ht="15.75" x14ac:dyDescent="0.25">
      <c r="A168" s="1"/>
      <c r="B168" s="1"/>
      <c r="C168" s="1"/>
      <c r="D168" s="1"/>
      <c r="E168" s="1"/>
    </row>
    <row r="169" spans="1:5" ht="15.75" x14ac:dyDescent="0.25">
      <c r="A169" s="1"/>
      <c r="B169" s="1"/>
      <c r="C169" s="1"/>
      <c r="D169" s="1"/>
      <c r="E169" s="1"/>
    </row>
    <row r="170" spans="1:5" ht="15.75" x14ac:dyDescent="0.25">
      <c r="A170" s="1"/>
      <c r="B170" s="1"/>
      <c r="C170" s="1"/>
      <c r="D170" s="1"/>
      <c r="E170" s="1"/>
    </row>
    <row r="171" spans="1:5" ht="15.75" x14ac:dyDescent="0.25">
      <c r="A171" s="1"/>
      <c r="B171" s="1"/>
      <c r="C171" s="1"/>
      <c r="D171" s="1"/>
      <c r="E171" s="1"/>
    </row>
  </sheetData>
  <mergeCells count="3">
    <mergeCell ref="A18:B18"/>
    <mergeCell ref="A19:B19"/>
    <mergeCell ref="B2:C2"/>
  </mergeCells>
  <pageMargins left="0.78740157499999996" right="0.78740157499999996" top="0.984251969" bottom="0.984251969" header="0.4921259845" footer="0.4921259845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3E53B-BFC9-4A97-A424-2B6C1E632681}">
  <dimension ref="A1:C27"/>
  <sheetViews>
    <sheetView showGridLines="0" zoomScale="80" zoomScaleNormal="80" workbookViewId="0">
      <selection activeCell="B36" sqref="B36"/>
    </sheetView>
  </sheetViews>
  <sheetFormatPr defaultRowHeight="15" x14ac:dyDescent="0.25"/>
  <cols>
    <col min="1" max="1" width="28.42578125" style="27" bestFit="1" customWidth="1"/>
    <col min="2" max="2" width="77.28515625" style="27" customWidth="1"/>
    <col min="3" max="3" width="16" style="27" bestFit="1" customWidth="1"/>
    <col min="4" max="16384" width="9.140625" style="27"/>
  </cols>
  <sheetData>
    <row r="1" spans="1:3" ht="15.75" x14ac:dyDescent="0.25">
      <c r="A1" s="28" t="s">
        <v>0</v>
      </c>
      <c r="B1" s="28"/>
      <c r="C1" s="28"/>
    </row>
    <row r="2" spans="1:3" ht="31.5" customHeight="1" x14ac:dyDescent="0.25">
      <c r="A2" s="28" t="s">
        <v>130</v>
      </c>
      <c r="B2" s="32" t="s">
        <v>148</v>
      </c>
      <c r="C2" s="32"/>
    </row>
    <row r="3" spans="1:3" ht="15.75" x14ac:dyDescent="0.25">
      <c r="A3" s="29"/>
      <c r="B3" s="29"/>
      <c r="C3" s="29"/>
    </row>
    <row r="4" spans="1:3" ht="17.25" customHeight="1" x14ac:dyDescent="0.25">
      <c r="A4" s="29" t="s">
        <v>3</v>
      </c>
      <c r="B4" s="30" t="s">
        <v>175</v>
      </c>
    </row>
    <row r="5" spans="1:3" ht="15.75" x14ac:dyDescent="0.25">
      <c r="A5" s="29"/>
      <c r="B5" s="29"/>
      <c r="C5" s="29"/>
    </row>
    <row r="6" spans="1:3" ht="15.75" x14ac:dyDescent="0.25">
      <c r="A6" s="9" t="s">
        <v>4</v>
      </c>
      <c r="B6" s="10" t="s">
        <v>5</v>
      </c>
      <c r="C6" s="11" t="s">
        <v>129</v>
      </c>
    </row>
    <row r="7" spans="1:3" ht="15.75" x14ac:dyDescent="0.25">
      <c r="A7" s="19">
        <v>1103</v>
      </c>
      <c r="B7" s="9" t="s">
        <v>104</v>
      </c>
      <c r="C7" s="12">
        <f>SUM(C8:C22)</f>
        <v>7522180.3600000003</v>
      </c>
    </row>
    <row r="8" spans="1:3" ht="15.75" x14ac:dyDescent="0.25">
      <c r="A8" s="36">
        <v>11030345</v>
      </c>
      <c r="B8" s="36" t="s">
        <v>18</v>
      </c>
      <c r="C8" s="37">
        <v>27600</v>
      </c>
    </row>
    <row r="9" spans="1:3" ht="15.75" x14ac:dyDescent="0.25">
      <c r="A9" s="36">
        <v>11030359</v>
      </c>
      <c r="B9" s="36" t="s">
        <v>149</v>
      </c>
      <c r="C9" s="37">
        <v>9000</v>
      </c>
    </row>
    <row r="10" spans="1:3" ht="15.75" x14ac:dyDescent="0.25">
      <c r="A10" s="36">
        <v>11030360</v>
      </c>
      <c r="B10" s="36" t="s">
        <v>163</v>
      </c>
      <c r="C10" s="37">
        <v>121203.2</v>
      </c>
    </row>
    <row r="11" spans="1:3" ht="15.75" x14ac:dyDescent="0.25">
      <c r="A11" s="36">
        <v>11030373</v>
      </c>
      <c r="B11" s="36" t="s">
        <v>152</v>
      </c>
      <c r="C11" s="37">
        <v>3324200</v>
      </c>
    </row>
    <row r="12" spans="1:3" ht="15.75" x14ac:dyDescent="0.25">
      <c r="A12" s="36">
        <v>11030380</v>
      </c>
      <c r="B12" s="36" t="s">
        <v>164</v>
      </c>
      <c r="C12" s="37">
        <v>259692</v>
      </c>
    </row>
    <row r="13" spans="1:3" ht="15.75" x14ac:dyDescent="0.25">
      <c r="A13" s="36">
        <v>11030381</v>
      </c>
      <c r="B13" s="36" t="s">
        <v>165</v>
      </c>
      <c r="C13" s="37">
        <v>219986.62</v>
      </c>
    </row>
    <row r="14" spans="1:3" ht="15.75" x14ac:dyDescent="0.25">
      <c r="A14" s="36">
        <v>11030382</v>
      </c>
      <c r="B14" s="36" t="s">
        <v>166</v>
      </c>
      <c r="C14" s="37">
        <v>436157</v>
      </c>
    </row>
    <row r="15" spans="1:3" ht="15.75" x14ac:dyDescent="0.25">
      <c r="A15" s="36">
        <v>11030383</v>
      </c>
      <c r="B15" s="36" t="s">
        <v>167</v>
      </c>
      <c r="C15" s="37">
        <v>1326400</v>
      </c>
    </row>
    <row r="16" spans="1:3" ht="15.75" x14ac:dyDescent="0.25">
      <c r="A16" s="36">
        <v>11030384</v>
      </c>
      <c r="B16" s="36" t="s">
        <v>168</v>
      </c>
      <c r="C16" s="37">
        <v>811200</v>
      </c>
    </row>
    <row r="17" spans="1:3" ht="15.75" x14ac:dyDescent="0.25">
      <c r="A17" s="36">
        <v>11030385</v>
      </c>
      <c r="B17" s="36" t="s">
        <v>169</v>
      </c>
      <c r="C17" s="37">
        <v>474600</v>
      </c>
    </row>
    <row r="18" spans="1:3" ht="15.75" x14ac:dyDescent="0.25">
      <c r="A18" s="36">
        <v>11030386</v>
      </c>
      <c r="B18" s="36" t="s">
        <v>170</v>
      </c>
      <c r="C18" s="37">
        <v>162741.54</v>
      </c>
    </row>
    <row r="19" spans="1:3" ht="15.75" x14ac:dyDescent="0.25">
      <c r="A19" s="36">
        <v>11030387</v>
      </c>
      <c r="B19" s="36" t="s">
        <v>171</v>
      </c>
      <c r="C19" s="37">
        <v>152000</v>
      </c>
    </row>
    <row r="20" spans="1:3" ht="15.75" x14ac:dyDescent="0.25">
      <c r="A20" s="36">
        <v>11030388</v>
      </c>
      <c r="B20" s="36" t="s">
        <v>172</v>
      </c>
      <c r="C20" s="37">
        <v>38400</v>
      </c>
    </row>
    <row r="21" spans="1:3" ht="15.75" x14ac:dyDescent="0.25">
      <c r="A21" s="36">
        <v>11030389</v>
      </c>
      <c r="B21" s="36" t="s">
        <v>173</v>
      </c>
      <c r="C21" s="37">
        <v>28800</v>
      </c>
    </row>
    <row r="22" spans="1:3" ht="15.75" x14ac:dyDescent="0.25">
      <c r="A22" s="36">
        <v>11030390</v>
      </c>
      <c r="B22" s="36" t="s">
        <v>174</v>
      </c>
      <c r="C22" s="37">
        <v>130200</v>
      </c>
    </row>
    <row r="23" spans="1:3" ht="15.75" x14ac:dyDescent="0.25">
      <c r="A23" s="23">
        <v>1104</v>
      </c>
      <c r="B23" s="24" t="s">
        <v>125</v>
      </c>
      <c r="C23" s="25">
        <f>C24</f>
        <v>95525.04</v>
      </c>
    </row>
    <row r="24" spans="1:3" ht="15.75" x14ac:dyDescent="0.25">
      <c r="A24" s="36">
        <v>11040046</v>
      </c>
      <c r="B24" s="36" t="s">
        <v>140</v>
      </c>
      <c r="C24" s="37">
        <v>95525.04</v>
      </c>
    </row>
    <row r="25" spans="1:3" ht="15.75" x14ac:dyDescent="0.25">
      <c r="A25" s="28"/>
      <c r="B25" s="28"/>
      <c r="C25" s="28"/>
    </row>
    <row r="26" spans="1:3" x14ac:dyDescent="0.25">
      <c r="A26" s="34" t="s">
        <v>123</v>
      </c>
      <c r="B26" s="34"/>
    </row>
    <row r="27" spans="1:3" x14ac:dyDescent="0.25">
      <c r="A27" s="34" t="s">
        <v>124</v>
      </c>
      <c r="B27" s="34"/>
    </row>
  </sheetData>
  <mergeCells count="3">
    <mergeCell ref="B2:C2"/>
    <mergeCell ref="A26:B26"/>
    <mergeCell ref="A27:B27"/>
  </mergeCells>
  <pageMargins left="0.78740157499999996" right="0.78740157499999996" top="0.984251969" bottom="0.984251969" header="0.4921259845" footer="0.4921259845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4089C-9DB3-4070-BC32-069A2BFB3512}">
  <dimension ref="A1:C40"/>
  <sheetViews>
    <sheetView showGridLines="0" zoomScale="80" zoomScaleNormal="80" workbookViewId="0">
      <selection activeCell="C7" sqref="C7"/>
    </sheetView>
  </sheetViews>
  <sheetFormatPr defaultRowHeight="15" x14ac:dyDescent="0.25"/>
  <cols>
    <col min="1" max="1" width="28.42578125" style="27" bestFit="1" customWidth="1"/>
    <col min="2" max="2" width="77.28515625" style="27" customWidth="1"/>
    <col min="3" max="3" width="16" style="27" bestFit="1" customWidth="1"/>
    <col min="4" max="16384" width="9.140625" style="27"/>
  </cols>
  <sheetData>
    <row r="1" spans="1:3" ht="15.75" x14ac:dyDescent="0.25">
      <c r="A1" s="28" t="s">
        <v>0</v>
      </c>
      <c r="B1" s="28"/>
      <c r="C1" s="28"/>
    </row>
    <row r="2" spans="1:3" ht="31.5" customHeight="1" x14ac:dyDescent="0.25">
      <c r="A2" s="28" t="s">
        <v>130</v>
      </c>
      <c r="B2" s="32" t="s">
        <v>148</v>
      </c>
      <c r="C2" s="32"/>
    </row>
    <row r="3" spans="1:3" ht="15.75" x14ac:dyDescent="0.25">
      <c r="A3" s="29"/>
      <c r="B3" s="29"/>
      <c r="C3" s="29"/>
    </row>
    <row r="4" spans="1:3" ht="17.25" customHeight="1" x14ac:dyDescent="0.25">
      <c r="A4" s="29" t="s">
        <v>3</v>
      </c>
      <c r="B4" s="30" t="s">
        <v>176</v>
      </c>
    </row>
    <row r="5" spans="1:3" ht="15.75" x14ac:dyDescent="0.25">
      <c r="A5" s="29"/>
      <c r="B5" s="29"/>
      <c r="C5" s="29"/>
    </row>
    <row r="6" spans="1:3" ht="15.75" x14ac:dyDescent="0.25">
      <c r="A6" s="9" t="s">
        <v>4</v>
      </c>
      <c r="B6" s="10" t="s">
        <v>5</v>
      </c>
      <c r="C6" s="11" t="s">
        <v>129</v>
      </c>
    </row>
    <row r="7" spans="1:3" ht="15.75" x14ac:dyDescent="0.25">
      <c r="A7" s="19">
        <v>1103</v>
      </c>
      <c r="B7" s="9" t="s">
        <v>104</v>
      </c>
      <c r="C7" s="12">
        <f>SUM(C8:C34)</f>
        <v>6576993</v>
      </c>
    </row>
    <row r="8" spans="1:3" ht="15.75" x14ac:dyDescent="0.25">
      <c r="A8" s="13">
        <v>11030317</v>
      </c>
      <c r="B8" s="13" t="s">
        <v>177</v>
      </c>
      <c r="C8" s="14">
        <v>201000</v>
      </c>
    </row>
    <row r="9" spans="1:3" ht="15.75" x14ac:dyDescent="0.25">
      <c r="A9" s="36">
        <v>11030322</v>
      </c>
      <c r="B9" s="36" t="s">
        <v>178</v>
      </c>
      <c r="C9" s="37">
        <v>144000</v>
      </c>
    </row>
    <row r="10" spans="1:3" ht="15.75" x14ac:dyDescent="0.25">
      <c r="A10" s="36">
        <v>11030328</v>
      </c>
      <c r="B10" s="36" t="s">
        <v>179</v>
      </c>
      <c r="C10" s="37">
        <v>135300</v>
      </c>
    </row>
    <row r="11" spans="1:3" ht="15.75" x14ac:dyDescent="0.25">
      <c r="A11" s="36">
        <v>11030333</v>
      </c>
      <c r="B11" s="36" t="s">
        <v>13</v>
      </c>
      <c r="C11" s="37">
        <v>12300</v>
      </c>
    </row>
    <row r="12" spans="1:3" ht="15.75" x14ac:dyDescent="0.25">
      <c r="A12" s="36">
        <v>11030339</v>
      </c>
      <c r="B12" s="36" t="s">
        <v>97</v>
      </c>
      <c r="C12" s="37">
        <v>44000</v>
      </c>
    </row>
    <row r="13" spans="1:3" ht="15.75" x14ac:dyDescent="0.25">
      <c r="A13" s="36">
        <v>11030343</v>
      </c>
      <c r="B13" s="36" t="s">
        <v>16</v>
      </c>
      <c r="C13" s="37">
        <v>248000</v>
      </c>
    </row>
    <row r="14" spans="1:3" ht="15.75" x14ac:dyDescent="0.25">
      <c r="A14" s="36">
        <v>11030344</v>
      </c>
      <c r="B14" s="36" t="s">
        <v>17</v>
      </c>
      <c r="C14" s="37">
        <v>203200</v>
      </c>
    </row>
    <row r="15" spans="1:3" ht="15.75" x14ac:dyDescent="0.25">
      <c r="A15" s="36">
        <v>11030347</v>
      </c>
      <c r="B15" s="36" t="s">
        <v>116</v>
      </c>
      <c r="C15" s="37">
        <v>36800</v>
      </c>
    </row>
    <row r="16" spans="1:3" ht="15.75" x14ac:dyDescent="0.25">
      <c r="A16" s="36">
        <v>11030356</v>
      </c>
      <c r="B16" s="36" t="s">
        <v>180</v>
      </c>
      <c r="C16" s="37">
        <v>165670</v>
      </c>
    </row>
    <row r="17" spans="1:3" ht="15.75" x14ac:dyDescent="0.25">
      <c r="A17" s="36">
        <v>11030357</v>
      </c>
      <c r="B17" s="36" t="s">
        <v>100</v>
      </c>
      <c r="C17" s="37">
        <v>295174</v>
      </c>
    </row>
    <row r="18" spans="1:3" ht="15.75" x14ac:dyDescent="0.25">
      <c r="A18" s="36">
        <v>11030360</v>
      </c>
      <c r="B18" s="36" t="s">
        <v>163</v>
      </c>
      <c r="C18" s="37">
        <v>95760</v>
      </c>
    </row>
    <row r="19" spans="1:3" ht="15.75" x14ac:dyDescent="0.25">
      <c r="A19" s="36">
        <v>11030366</v>
      </c>
      <c r="B19" s="36" t="s">
        <v>25</v>
      </c>
      <c r="C19" s="37">
        <v>30740</v>
      </c>
    </row>
    <row r="20" spans="1:3" ht="15.75" x14ac:dyDescent="0.25">
      <c r="A20" s="36">
        <v>11030368</v>
      </c>
      <c r="B20" s="36" t="s">
        <v>181</v>
      </c>
      <c r="C20" s="37">
        <v>428000</v>
      </c>
    </row>
    <row r="21" spans="1:3" ht="15.75" x14ac:dyDescent="0.25">
      <c r="A21" s="36">
        <v>11030370</v>
      </c>
      <c r="B21" s="36" t="s">
        <v>182</v>
      </c>
      <c r="C21" s="37">
        <v>268000</v>
      </c>
    </row>
    <row r="22" spans="1:3" ht="15.75" x14ac:dyDescent="0.25">
      <c r="A22" s="36">
        <v>11030371</v>
      </c>
      <c r="B22" s="36" t="s">
        <v>183</v>
      </c>
      <c r="C22" s="37">
        <v>16400</v>
      </c>
    </row>
    <row r="23" spans="1:3" ht="15.75" x14ac:dyDescent="0.25">
      <c r="A23" s="36">
        <v>11030373</v>
      </c>
      <c r="B23" s="36" t="s">
        <v>152</v>
      </c>
      <c r="C23" s="37">
        <v>162000</v>
      </c>
    </row>
    <row r="24" spans="1:3" ht="15.75" x14ac:dyDescent="0.25">
      <c r="A24" s="36">
        <v>11030380</v>
      </c>
      <c r="B24" s="36" t="s">
        <v>164</v>
      </c>
      <c r="C24" s="37">
        <v>39702</v>
      </c>
    </row>
    <row r="25" spans="1:3" ht="15.75" x14ac:dyDescent="0.25">
      <c r="A25" s="36">
        <v>11030381</v>
      </c>
      <c r="B25" s="36" t="s">
        <v>165</v>
      </c>
      <c r="C25" s="37">
        <v>20000</v>
      </c>
    </row>
    <row r="26" spans="1:3" ht="15.75" x14ac:dyDescent="0.25">
      <c r="A26" s="36">
        <v>11030382</v>
      </c>
      <c r="B26" s="36" t="s">
        <v>166</v>
      </c>
      <c r="C26" s="37">
        <v>115125</v>
      </c>
    </row>
    <row r="27" spans="1:3" ht="15.75" x14ac:dyDescent="0.25">
      <c r="A27" s="36">
        <v>11030383</v>
      </c>
      <c r="B27" s="36" t="s">
        <v>167</v>
      </c>
      <c r="C27" s="37">
        <v>1933600</v>
      </c>
    </row>
    <row r="28" spans="1:3" ht="15.75" x14ac:dyDescent="0.25">
      <c r="A28" s="36">
        <v>11030384</v>
      </c>
      <c r="B28" s="36" t="s">
        <v>168</v>
      </c>
      <c r="C28" s="37">
        <v>1184800</v>
      </c>
    </row>
    <row r="29" spans="1:3" ht="15.75" x14ac:dyDescent="0.25">
      <c r="A29" s="13">
        <v>11030387</v>
      </c>
      <c r="B29" s="13" t="s">
        <v>171</v>
      </c>
      <c r="C29" s="14">
        <v>240400</v>
      </c>
    </row>
    <row r="30" spans="1:3" ht="15.75" x14ac:dyDescent="0.25">
      <c r="A30" s="13">
        <v>11030388</v>
      </c>
      <c r="B30" s="13" t="s">
        <v>172</v>
      </c>
      <c r="C30" s="14">
        <v>398400</v>
      </c>
    </row>
    <row r="31" spans="1:3" ht="15.75" x14ac:dyDescent="0.25">
      <c r="A31" s="13">
        <v>11030389</v>
      </c>
      <c r="B31" s="13" t="s">
        <v>173</v>
      </c>
      <c r="C31" s="14">
        <v>28800</v>
      </c>
    </row>
    <row r="32" spans="1:3" ht="15.75" x14ac:dyDescent="0.25">
      <c r="A32" s="13">
        <v>11030391</v>
      </c>
      <c r="B32" s="13" t="s">
        <v>184</v>
      </c>
      <c r="C32" s="14">
        <v>29224</v>
      </c>
    </row>
    <row r="33" spans="1:3" ht="15.75" x14ac:dyDescent="0.25">
      <c r="A33" s="13">
        <v>11030392</v>
      </c>
      <c r="B33" s="13" t="s">
        <v>185</v>
      </c>
      <c r="C33" s="14">
        <v>82000</v>
      </c>
    </row>
    <row r="34" spans="1:3" ht="15.75" x14ac:dyDescent="0.25">
      <c r="A34" s="13">
        <v>11030393</v>
      </c>
      <c r="B34" s="13" t="s">
        <v>186</v>
      </c>
      <c r="C34" s="14">
        <v>18598</v>
      </c>
    </row>
    <row r="35" spans="1:3" ht="15.75" x14ac:dyDescent="0.25">
      <c r="A35" s="23">
        <v>1104</v>
      </c>
      <c r="B35" s="24" t="s">
        <v>125</v>
      </c>
      <c r="C35" s="25">
        <f>C37+C36</f>
        <v>14757.97</v>
      </c>
    </row>
    <row r="36" spans="1:3" ht="15.75" x14ac:dyDescent="0.25">
      <c r="A36" s="13">
        <v>11040046</v>
      </c>
      <c r="B36" s="13" t="s">
        <v>140</v>
      </c>
      <c r="C36" s="14">
        <v>14293.98</v>
      </c>
    </row>
    <row r="37" spans="1:3" ht="15.75" x14ac:dyDescent="0.25">
      <c r="A37" s="13">
        <v>11040047</v>
      </c>
      <c r="B37" s="13" t="s">
        <v>139</v>
      </c>
      <c r="C37" s="15">
        <v>463.99</v>
      </c>
    </row>
    <row r="38" spans="1:3" ht="15.75" x14ac:dyDescent="0.25">
      <c r="A38" s="28"/>
      <c r="B38" s="28"/>
      <c r="C38" s="28"/>
    </row>
    <row r="39" spans="1:3" x14ac:dyDescent="0.25">
      <c r="A39" s="34" t="s">
        <v>123</v>
      </c>
      <c r="B39" s="34"/>
    </row>
    <row r="40" spans="1:3" x14ac:dyDescent="0.25">
      <c r="A40" s="34" t="s">
        <v>124</v>
      </c>
      <c r="B40" s="34"/>
    </row>
  </sheetData>
  <mergeCells count="3">
    <mergeCell ref="B2:C2"/>
    <mergeCell ref="A39:B39"/>
    <mergeCell ref="A40:B40"/>
  </mergeCells>
  <pageMargins left="0.78740157499999996" right="0.78740157499999996" top="0.984251969" bottom="0.984251969" header="0.4921259845" footer="0.4921259845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371AA-828F-41F1-822F-65222F464060}">
  <dimension ref="A1:C17"/>
  <sheetViews>
    <sheetView showGridLines="0" zoomScale="80" zoomScaleNormal="80" workbookViewId="0">
      <selection activeCell="C7" sqref="C7"/>
    </sheetView>
  </sheetViews>
  <sheetFormatPr defaultRowHeight="15" x14ac:dyDescent="0.25"/>
  <cols>
    <col min="1" max="1" width="28.42578125" style="27" bestFit="1" customWidth="1"/>
    <col min="2" max="2" width="77.28515625" style="27" customWidth="1"/>
    <col min="3" max="3" width="16" style="27" bestFit="1" customWidth="1"/>
    <col min="4" max="16384" width="9.140625" style="27"/>
  </cols>
  <sheetData>
    <row r="1" spans="1:3" ht="15.75" x14ac:dyDescent="0.25">
      <c r="A1" s="28" t="s">
        <v>0</v>
      </c>
      <c r="B1" s="28"/>
      <c r="C1" s="28"/>
    </row>
    <row r="2" spans="1:3" ht="31.5" customHeight="1" x14ac:dyDescent="0.25">
      <c r="A2" s="28" t="s">
        <v>130</v>
      </c>
      <c r="B2" s="32" t="s">
        <v>148</v>
      </c>
      <c r="C2" s="32"/>
    </row>
    <row r="3" spans="1:3" ht="15.75" x14ac:dyDescent="0.25">
      <c r="A3" s="29"/>
      <c r="B3" s="29"/>
      <c r="C3" s="29"/>
    </row>
    <row r="4" spans="1:3" ht="17.25" customHeight="1" x14ac:dyDescent="0.25">
      <c r="A4" s="29" t="s">
        <v>3</v>
      </c>
      <c r="B4" s="30" t="s">
        <v>162</v>
      </c>
    </row>
    <row r="5" spans="1:3" ht="15.75" x14ac:dyDescent="0.25">
      <c r="A5" s="29"/>
      <c r="B5" s="29"/>
      <c r="C5" s="29"/>
    </row>
    <row r="6" spans="1:3" ht="15.75" x14ac:dyDescent="0.25">
      <c r="A6" s="9" t="s">
        <v>4</v>
      </c>
      <c r="B6" s="10" t="s">
        <v>5</v>
      </c>
      <c r="C6" s="11" t="s">
        <v>129</v>
      </c>
    </row>
    <row r="7" spans="1:3" ht="15.75" x14ac:dyDescent="0.25">
      <c r="A7" s="19">
        <v>1103</v>
      </c>
      <c r="B7" s="9" t="s">
        <v>104</v>
      </c>
      <c r="C7" s="12">
        <f>SUM(C8:C14)</f>
        <v>174607.2</v>
      </c>
    </row>
    <row r="8" spans="1:3" ht="15.75" x14ac:dyDescent="0.25">
      <c r="A8" s="13">
        <v>11030335</v>
      </c>
      <c r="B8" s="13" t="s">
        <v>187</v>
      </c>
      <c r="C8" s="14">
        <v>4400</v>
      </c>
    </row>
    <row r="9" spans="1:3" ht="15.75" x14ac:dyDescent="0.25">
      <c r="A9" s="13">
        <v>11030360</v>
      </c>
      <c r="B9" s="13" t="s">
        <v>163</v>
      </c>
      <c r="C9" s="14">
        <v>28707.200000000001</v>
      </c>
    </row>
    <row r="10" spans="1:3" ht="15.75" x14ac:dyDescent="0.25">
      <c r="A10" s="13">
        <v>11030382</v>
      </c>
      <c r="B10" s="13" t="s">
        <v>166</v>
      </c>
      <c r="C10" s="14">
        <v>48000</v>
      </c>
    </row>
    <row r="11" spans="1:3" ht="15.75" x14ac:dyDescent="0.25">
      <c r="A11" s="13">
        <v>11030383</v>
      </c>
      <c r="B11" s="13" t="s">
        <v>167</v>
      </c>
      <c r="C11" s="14">
        <v>30000</v>
      </c>
    </row>
    <row r="12" spans="1:3" ht="15.75" x14ac:dyDescent="0.25">
      <c r="A12" s="13">
        <v>11030391</v>
      </c>
      <c r="B12" s="13" t="s">
        <v>184</v>
      </c>
      <c r="C12" s="14">
        <v>55700</v>
      </c>
    </row>
    <row r="13" spans="1:3" ht="15.75" x14ac:dyDescent="0.25">
      <c r="A13" s="13">
        <v>11030394</v>
      </c>
      <c r="B13" s="13" t="s">
        <v>188</v>
      </c>
      <c r="C13" s="14">
        <v>6800</v>
      </c>
    </row>
    <row r="14" spans="1:3" ht="15.75" x14ac:dyDescent="0.25">
      <c r="A14" s="13">
        <v>11030395</v>
      </c>
      <c r="B14" s="13" t="s">
        <v>189</v>
      </c>
      <c r="C14" s="14">
        <v>1000</v>
      </c>
    </row>
    <row r="15" spans="1:3" ht="15.75" x14ac:dyDescent="0.25">
      <c r="A15" s="28"/>
      <c r="B15" s="28"/>
      <c r="C15" s="28"/>
    </row>
    <row r="16" spans="1:3" x14ac:dyDescent="0.25">
      <c r="A16" s="34" t="s">
        <v>123</v>
      </c>
      <c r="B16" s="34"/>
    </row>
    <row r="17" spans="1:2" x14ac:dyDescent="0.25">
      <c r="A17" s="34" t="s">
        <v>124</v>
      </c>
      <c r="B17" s="34"/>
    </row>
  </sheetData>
  <mergeCells count="3">
    <mergeCell ref="B2:C2"/>
    <mergeCell ref="A16:B16"/>
    <mergeCell ref="A17:B17"/>
  </mergeCells>
  <pageMargins left="0.78740157499999996" right="0.78740157499999996" top="0.984251969" bottom="0.984251969" header="0.4921259845" footer="0.4921259845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9D144-1A6E-419B-9D5E-C352DDC5C483}">
  <dimension ref="A1:C91"/>
  <sheetViews>
    <sheetView showGridLines="0" tabSelected="1" zoomScale="80" zoomScaleNormal="80" workbookViewId="0">
      <selection activeCell="B13" sqref="B13"/>
    </sheetView>
  </sheetViews>
  <sheetFormatPr defaultRowHeight="15" x14ac:dyDescent="0.25"/>
  <cols>
    <col min="1" max="1" width="28.42578125" style="27" bestFit="1" customWidth="1"/>
    <col min="2" max="2" width="90.85546875" style="27" customWidth="1"/>
    <col min="3" max="3" width="16" style="27" bestFit="1" customWidth="1"/>
    <col min="4" max="16384" width="9.140625" style="27"/>
  </cols>
  <sheetData>
    <row r="1" spans="1:3" ht="15.75" x14ac:dyDescent="0.25">
      <c r="A1" s="28" t="s">
        <v>0</v>
      </c>
      <c r="B1" s="28"/>
      <c r="C1" s="28"/>
    </row>
    <row r="2" spans="1:3" ht="31.5" customHeight="1" x14ac:dyDescent="0.25">
      <c r="A2" s="28" t="s">
        <v>130</v>
      </c>
      <c r="B2" s="32" t="s">
        <v>148</v>
      </c>
      <c r="C2" s="32"/>
    </row>
    <row r="3" spans="1:3" ht="15.75" x14ac:dyDescent="0.25">
      <c r="A3" s="29"/>
      <c r="B3" s="29"/>
      <c r="C3" s="29"/>
    </row>
    <row r="4" spans="1:3" ht="17.25" customHeight="1" x14ac:dyDescent="0.25">
      <c r="A4" s="29" t="s">
        <v>3</v>
      </c>
      <c r="B4" s="30" t="s">
        <v>212</v>
      </c>
    </row>
    <row r="5" spans="1:3" ht="15.75" x14ac:dyDescent="0.25">
      <c r="A5" s="29"/>
      <c r="B5" s="29"/>
      <c r="C5" s="29"/>
    </row>
    <row r="6" spans="1:3" ht="15.75" x14ac:dyDescent="0.25">
      <c r="A6" s="9" t="s">
        <v>4</v>
      </c>
      <c r="B6" s="10" t="s">
        <v>5</v>
      </c>
      <c r="C6" s="11" t="s">
        <v>129</v>
      </c>
    </row>
    <row r="7" spans="1:3" ht="15.75" x14ac:dyDescent="0.25">
      <c r="A7" s="19">
        <v>1103</v>
      </c>
      <c r="B7" s="9" t="s">
        <v>104</v>
      </c>
      <c r="C7" s="12">
        <f>SUM(C8:C81)</f>
        <v>45984673.289999999</v>
      </c>
    </row>
    <row r="8" spans="1:3" ht="15.75" x14ac:dyDescent="0.25">
      <c r="A8" s="13">
        <v>11030203</v>
      </c>
      <c r="B8" s="13" t="s">
        <v>9</v>
      </c>
      <c r="C8" s="14">
        <v>24000</v>
      </c>
    </row>
    <row r="9" spans="1:3" ht="15.75" x14ac:dyDescent="0.25">
      <c r="A9" s="13">
        <v>11030286</v>
      </c>
      <c r="B9" s="13" t="s">
        <v>11</v>
      </c>
      <c r="C9" s="14">
        <v>12000</v>
      </c>
    </row>
    <row r="10" spans="1:3" ht="15.75" x14ac:dyDescent="0.25">
      <c r="A10" s="13">
        <v>11030276</v>
      </c>
      <c r="B10" s="13" t="s">
        <v>10</v>
      </c>
      <c r="C10" s="14">
        <v>635315.77</v>
      </c>
    </row>
    <row r="11" spans="1:3" ht="15.75" x14ac:dyDescent="0.25">
      <c r="A11" s="13">
        <v>11030279</v>
      </c>
      <c r="B11" s="13" t="s">
        <v>84</v>
      </c>
      <c r="C11" s="14">
        <v>64000</v>
      </c>
    </row>
    <row r="12" spans="1:3" ht="15.75" x14ac:dyDescent="0.25">
      <c r="A12" s="13">
        <v>11030291</v>
      </c>
      <c r="B12" s="13" t="s">
        <v>154</v>
      </c>
      <c r="C12" s="14">
        <v>45600</v>
      </c>
    </row>
    <row r="13" spans="1:3" ht="15.75" x14ac:dyDescent="0.25">
      <c r="A13" s="13">
        <v>11030297</v>
      </c>
      <c r="B13" s="13" t="s">
        <v>85</v>
      </c>
      <c r="C13" s="14">
        <v>62000</v>
      </c>
    </row>
    <row r="14" spans="1:3" ht="15.75" x14ac:dyDescent="0.25">
      <c r="A14" s="13">
        <v>11030298</v>
      </c>
      <c r="B14" s="13" t="s">
        <v>86</v>
      </c>
      <c r="C14" s="14">
        <v>50800</v>
      </c>
    </row>
    <row r="15" spans="1:3" ht="15.75" x14ac:dyDescent="0.25">
      <c r="A15" s="13">
        <v>11030304</v>
      </c>
      <c r="B15" s="13" t="s">
        <v>190</v>
      </c>
      <c r="C15" s="14">
        <v>9000</v>
      </c>
    </row>
    <row r="16" spans="1:3" ht="15.75" x14ac:dyDescent="0.25">
      <c r="A16" s="13">
        <v>11030317</v>
      </c>
      <c r="B16" s="13" t="s">
        <v>177</v>
      </c>
      <c r="C16" s="14">
        <v>793000</v>
      </c>
    </row>
    <row r="17" spans="1:3" ht="15.75" x14ac:dyDescent="0.25">
      <c r="A17" s="13">
        <v>11030320</v>
      </c>
      <c r="B17" s="13" t="s">
        <v>191</v>
      </c>
      <c r="C17" s="14">
        <v>188506.32</v>
      </c>
    </row>
    <row r="18" spans="1:3" ht="15.75" x14ac:dyDescent="0.25">
      <c r="A18" s="13">
        <v>11030322</v>
      </c>
      <c r="B18" s="13" t="s">
        <v>178</v>
      </c>
      <c r="C18" s="14">
        <v>413000</v>
      </c>
    </row>
    <row r="19" spans="1:3" ht="15.75" x14ac:dyDescent="0.25">
      <c r="A19" s="13">
        <v>11030323</v>
      </c>
      <c r="B19" s="13" t="s">
        <v>89</v>
      </c>
      <c r="C19" s="14">
        <v>45840</v>
      </c>
    </row>
    <row r="20" spans="1:3" ht="15.75" x14ac:dyDescent="0.25">
      <c r="A20" s="13">
        <v>11030324</v>
      </c>
      <c r="B20" s="13" t="s">
        <v>192</v>
      </c>
      <c r="C20" s="14">
        <v>7000</v>
      </c>
    </row>
    <row r="21" spans="1:3" ht="15.75" x14ac:dyDescent="0.25">
      <c r="A21" s="13">
        <v>11030327</v>
      </c>
      <c r="B21" s="13" t="s">
        <v>91</v>
      </c>
      <c r="C21" s="14">
        <v>102390</v>
      </c>
    </row>
    <row r="22" spans="1:3" ht="15.75" x14ac:dyDescent="0.25">
      <c r="A22" s="13">
        <v>11030328</v>
      </c>
      <c r="B22" s="13" t="s">
        <v>179</v>
      </c>
      <c r="C22" s="14">
        <v>918400</v>
      </c>
    </row>
    <row r="23" spans="1:3" ht="15.75" x14ac:dyDescent="0.25">
      <c r="A23" s="13">
        <v>11030331</v>
      </c>
      <c r="B23" s="13" t="s">
        <v>92</v>
      </c>
      <c r="C23" s="14">
        <v>303314</v>
      </c>
    </row>
    <row r="24" spans="1:3" ht="15.75" x14ac:dyDescent="0.25">
      <c r="A24" s="13">
        <v>11030332</v>
      </c>
      <c r="B24" s="13" t="s">
        <v>193</v>
      </c>
      <c r="C24" s="14">
        <v>126680</v>
      </c>
    </row>
    <row r="25" spans="1:3" ht="15.75" x14ac:dyDescent="0.25">
      <c r="A25" s="13">
        <v>11030333</v>
      </c>
      <c r="B25" s="13" t="s">
        <v>13</v>
      </c>
      <c r="C25" s="14">
        <v>49200</v>
      </c>
    </row>
    <row r="26" spans="1:3" ht="15.75" x14ac:dyDescent="0.25">
      <c r="A26" s="13">
        <v>11030334</v>
      </c>
      <c r="B26" s="13" t="s">
        <v>194</v>
      </c>
      <c r="C26" s="14">
        <v>208142.2</v>
      </c>
    </row>
    <row r="27" spans="1:3" ht="15.75" x14ac:dyDescent="0.25">
      <c r="A27" s="13">
        <v>11030335</v>
      </c>
      <c r="B27" s="13" t="s">
        <v>187</v>
      </c>
      <c r="C27" s="14">
        <v>23400</v>
      </c>
    </row>
    <row r="28" spans="1:3" ht="15.75" x14ac:dyDescent="0.25">
      <c r="A28" s="13">
        <v>11030336</v>
      </c>
      <c r="B28" s="13" t="s">
        <v>195</v>
      </c>
      <c r="C28" s="14">
        <v>111600</v>
      </c>
    </row>
    <row r="29" spans="1:3" ht="15.75" x14ac:dyDescent="0.25">
      <c r="A29" s="13">
        <v>11030338</v>
      </c>
      <c r="B29" s="13" t="s">
        <v>196</v>
      </c>
      <c r="C29" s="14">
        <v>122719.28</v>
      </c>
    </row>
    <row r="30" spans="1:3" ht="15.75" x14ac:dyDescent="0.25">
      <c r="A30" s="13">
        <v>11030339</v>
      </c>
      <c r="B30" s="13" t="s">
        <v>97</v>
      </c>
      <c r="C30" s="14">
        <v>132000</v>
      </c>
    </row>
    <row r="31" spans="1:3" ht="15.75" x14ac:dyDescent="0.25">
      <c r="A31" s="13">
        <v>11030342</v>
      </c>
      <c r="B31" s="13" t="s">
        <v>15</v>
      </c>
      <c r="C31" s="14">
        <v>952800</v>
      </c>
    </row>
    <row r="32" spans="1:3" ht="15.75" x14ac:dyDescent="0.25">
      <c r="A32" s="13">
        <v>11030343</v>
      </c>
      <c r="B32" s="13" t="s">
        <v>16</v>
      </c>
      <c r="C32" s="14">
        <v>3234800</v>
      </c>
    </row>
    <row r="33" spans="1:3" ht="15.75" x14ac:dyDescent="0.25">
      <c r="A33" s="13">
        <v>11030344</v>
      </c>
      <c r="B33" s="13" t="s">
        <v>17</v>
      </c>
      <c r="C33" s="14">
        <v>2133200</v>
      </c>
    </row>
    <row r="34" spans="1:3" ht="15.75" x14ac:dyDescent="0.25">
      <c r="A34" s="13">
        <v>11030345</v>
      </c>
      <c r="B34" s="13" t="s">
        <v>18</v>
      </c>
      <c r="C34" s="14">
        <v>472800</v>
      </c>
    </row>
    <row r="35" spans="1:3" ht="15.75" x14ac:dyDescent="0.25">
      <c r="A35" s="13">
        <v>11030346</v>
      </c>
      <c r="B35" s="13" t="s">
        <v>98</v>
      </c>
      <c r="C35" s="14">
        <v>24000</v>
      </c>
    </row>
    <row r="36" spans="1:3" ht="15.75" x14ac:dyDescent="0.25">
      <c r="A36" s="13">
        <v>11030347</v>
      </c>
      <c r="B36" s="13" t="s">
        <v>116</v>
      </c>
      <c r="C36" s="14">
        <v>529400</v>
      </c>
    </row>
    <row r="37" spans="1:3" ht="15.75" x14ac:dyDescent="0.25">
      <c r="A37" s="13">
        <v>11030350</v>
      </c>
      <c r="B37" s="13" t="s">
        <v>197</v>
      </c>
      <c r="C37" s="14">
        <v>135000</v>
      </c>
    </row>
    <row r="38" spans="1:3" ht="15.75" x14ac:dyDescent="0.25">
      <c r="A38" s="13">
        <v>11030351</v>
      </c>
      <c r="B38" s="13" t="s">
        <v>198</v>
      </c>
      <c r="C38" s="14">
        <v>179041</v>
      </c>
    </row>
    <row r="39" spans="1:3" ht="15.75" x14ac:dyDescent="0.25">
      <c r="A39" s="13">
        <v>11030352</v>
      </c>
      <c r="B39" s="13" t="s">
        <v>99</v>
      </c>
      <c r="C39" s="14">
        <v>160790</v>
      </c>
    </row>
    <row r="40" spans="1:3" ht="15.75" x14ac:dyDescent="0.25">
      <c r="A40" s="13">
        <v>11030353</v>
      </c>
      <c r="B40" s="13" t="s">
        <v>199</v>
      </c>
      <c r="C40" s="14">
        <v>274180</v>
      </c>
    </row>
    <row r="41" spans="1:3" ht="15.75" x14ac:dyDescent="0.25">
      <c r="A41" s="13">
        <v>11030354</v>
      </c>
      <c r="B41" s="13" t="s">
        <v>200</v>
      </c>
      <c r="C41" s="14">
        <v>435600</v>
      </c>
    </row>
    <row r="42" spans="1:3" ht="15.75" x14ac:dyDescent="0.25">
      <c r="A42" s="13">
        <v>11030356</v>
      </c>
      <c r="B42" s="13" t="s">
        <v>180</v>
      </c>
      <c r="C42" s="14">
        <v>415521.5</v>
      </c>
    </row>
    <row r="43" spans="1:3" ht="15.75" x14ac:dyDescent="0.25">
      <c r="A43" s="13">
        <v>11030357</v>
      </c>
      <c r="B43" s="13" t="s">
        <v>100</v>
      </c>
      <c r="C43" s="14">
        <v>862426</v>
      </c>
    </row>
    <row r="44" spans="1:3" ht="15.75" x14ac:dyDescent="0.25">
      <c r="A44" s="13">
        <v>11030358</v>
      </c>
      <c r="B44" s="13" t="s">
        <v>108</v>
      </c>
      <c r="C44" s="14">
        <v>43000</v>
      </c>
    </row>
    <row r="45" spans="1:3" ht="15.75" x14ac:dyDescent="0.25">
      <c r="A45" s="13">
        <v>11030359</v>
      </c>
      <c r="B45" s="13" t="s">
        <v>149</v>
      </c>
      <c r="C45" s="14">
        <v>157500</v>
      </c>
    </row>
    <row r="46" spans="1:3" ht="15.75" x14ac:dyDescent="0.25">
      <c r="A46" s="13">
        <v>11030360</v>
      </c>
      <c r="B46" s="13" t="s">
        <v>163</v>
      </c>
      <c r="C46" s="14">
        <v>1754577.27</v>
      </c>
    </row>
    <row r="47" spans="1:3" ht="15.75" x14ac:dyDescent="0.25">
      <c r="A47" s="13">
        <v>11030361</v>
      </c>
      <c r="B47" s="13" t="s">
        <v>119</v>
      </c>
      <c r="C47" s="14">
        <v>22965</v>
      </c>
    </row>
    <row r="48" spans="1:3" ht="15.75" x14ac:dyDescent="0.25">
      <c r="A48" s="13">
        <v>11030362</v>
      </c>
      <c r="B48" s="13" t="s">
        <v>21</v>
      </c>
      <c r="C48" s="14">
        <v>542624.9</v>
      </c>
    </row>
    <row r="49" spans="1:3" ht="15.75" x14ac:dyDescent="0.25">
      <c r="A49" s="13">
        <v>11030363</v>
      </c>
      <c r="B49" s="13" t="s">
        <v>201</v>
      </c>
      <c r="C49" s="14">
        <v>275534.59000000003</v>
      </c>
    </row>
    <row r="50" spans="1:3" ht="15.75" x14ac:dyDescent="0.25">
      <c r="A50" s="13">
        <v>11030364</v>
      </c>
      <c r="B50" s="13" t="s">
        <v>23</v>
      </c>
      <c r="C50" s="14">
        <v>147122</v>
      </c>
    </row>
    <row r="51" spans="1:3" ht="15.75" x14ac:dyDescent="0.25">
      <c r="A51" s="13">
        <v>11030365</v>
      </c>
      <c r="B51" s="13" t="s">
        <v>24</v>
      </c>
      <c r="C51" s="14">
        <v>5792</v>
      </c>
    </row>
    <row r="52" spans="1:3" ht="15.75" x14ac:dyDescent="0.25">
      <c r="A52" s="13">
        <v>11030366</v>
      </c>
      <c r="B52" s="13" t="s">
        <v>25</v>
      </c>
      <c r="C52" s="14">
        <v>297697.48</v>
      </c>
    </row>
    <row r="53" spans="1:3" ht="15.75" x14ac:dyDescent="0.25">
      <c r="A53" s="13">
        <v>11030367</v>
      </c>
      <c r="B53" s="13" t="s">
        <v>109</v>
      </c>
      <c r="C53" s="14">
        <v>18000</v>
      </c>
    </row>
    <row r="54" spans="1:3" ht="15.75" x14ac:dyDescent="0.25">
      <c r="A54" s="13">
        <v>11030368</v>
      </c>
      <c r="B54" s="13" t="s">
        <v>181</v>
      </c>
      <c r="C54" s="14">
        <v>1674000</v>
      </c>
    </row>
    <row r="55" spans="1:3" ht="15.75" x14ac:dyDescent="0.25">
      <c r="A55" s="13">
        <v>11030369</v>
      </c>
      <c r="B55" s="13" t="s">
        <v>202</v>
      </c>
      <c r="C55" s="14">
        <v>134400</v>
      </c>
    </row>
    <row r="56" spans="1:3" ht="15.75" x14ac:dyDescent="0.25">
      <c r="A56" s="13">
        <v>11030370</v>
      </c>
      <c r="B56" s="13" t="s">
        <v>182</v>
      </c>
      <c r="C56" s="14">
        <v>858000</v>
      </c>
    </row>
    <row r="57" spans="1:3" ht="15.75" x14ac:dyDescent="0.25">
      <c r="A57" s="13">
        <v>11030371</v>
      </c>
      <c r="B57" s="13" t="s">
        <v>183</v>
      </c>
      <c r="C57" s="14">
        <v>49200</v>
      </c>
    </row>
    <row r="58" spans="1:3" ht="15.75" x14ac:dyDescent="0.25">
      <c r="A58" s="13">
        <v>11030372</v>
      </c>
      <c r="B58" s="13" t="s">
        <v>203</v>
      </c>
      <c r="C58" s="14">
        <v>129864</v>
      </c>
    </row>
    <row r="59" spans="1:3" ht="15.75" x14ac:dyDescent="0.25">
      <c r="A59" s="13">
        <v>11030373</v>
      </c>
      <c r="B59" s="13" t="s">
        <v>152</v>
      </c>
      <c r="C59" s="14">
        <v>14859200</v>
      </c>
    </row>
    <row r="60" spans="1:3" ht="15.75" x14ac:dyDescent="0.25">
      <c r="A60" s="13">
        <v>11030374</v>
      </c>
      <c r="B60" s="13" t="s">
        <v>204</v>
      </c>
      <c r="C60" s="14">
        <v>219036.5</v>
      </c>
    </row>
    <row r="61" spans="1:3" ht="15.75" x14ac:dyDescent="0.25">
      <c r="A61" s="13">
        <v>11030375</v>
      </c>
      <c r="B61" s="13" t="s">
        <v>205</v>
      </c>
      <c r="C61" s="14">
        <v>340545.1</v>
      </c>
    </row>
    <row r="62" spans="1:3" ht="15.75" x14ac:dyDescent="0.25">
      <c r="A62" s="13">
        <v>11030376</v>
      </c>
      <c r="B62" s="13" t="s">
        <v>206</v>
      </c>
      <c r="C62" s="14">
        <v>57600</v>
      </c>
    </row>
    <row r="63" spans="1:3" ht="15.75" x14ac:dyDescent="0.25">
      <c r="A63" s="13">
        <v>11030377</v>
      </c>
      <c r="B63" s="13" t="s">
        <v>207</v>
      </c>
      <c r="C63" s="14">
        <v>634139</v>
      </c>
    </row>
    <row r="64" spans="1:3" ht="15.75" x14ac:dyDescent="0.25">
      <c r="A64" s="13">
        <v>11030378</v>
      </c>
      <c r="B64" s="13" t="s">
        <v>208</v>
      </c>
      <c r="C64" s="14">
        <v>95292.800000000003</v>
      </c>
    </row>
    <row r="65" spans="1:3" ht="15.75" x14ac:dyDescent="0.25">
      <c r="A65" s="13">
        <v>11030379</v>
      </c>
      <c r="B65" s="13" t="s">
        <v>141</v>
      </c>
      <c r="C65" s="14">
        <v>1078790.42</v>
      </c>
    </row>
    <row r="66" spans="1:3" ht="15.75" x14ac:dyDescent="0.25">
      <c r="A66" s="13">
        <v>11030380</v>
      </c>
      <c r="B66" s="13" t="s">
        <v>164</v>
      </c>
      <c r="C66" s="14">
        <v>339394</v>
      </c>
    </row>
    <row r="67" spans="1:3" ht="15.75" x14ac:dyDescent="0.25">
      <c r="A67" s="13">
        <v>11030381</v>
      </c>
      <c r="B67" s="13" t="s">
        <v>165</v>
      </c>
      <c r="C67" s="14">
        <v>259986.62</v>
      </c>
    </row>
    <row r="68" spans="1:3" ht="15.75" x14ac:dyDescent="0.25">
      <c r="A68" s="13">
        <v>11030382</v>
      </c>
      <c r="B68" s="13" t="s">
        <v>166</v>
      </c>
      <c r="C68" s="14">
        <v>599282</v>
      </c>
    </row>
    <row r="69" spans="1:3" ht="15.75" x14ac:dyDescent="0.25">
      <c r="A69" s="13">
        <v>11030383</v>
      </c>
      <c r="B69" s="13" t="s">
        <v>167</v>
      </c>
      <c r="C69" s="14">
        <v>3290000</v>
      </c>
    </row>
    <row r="70" spans="1:3" ht="15.75" x14ac:dyDescent="0.25">
      <c r="A70" s="13">
        <v>11030384</v>
      </c>
      <c r="B70" s="13" t="s">
        <v>168</v>
      </c>
      <c r="C70" s="14">
        <v>1996000</v>
      </c>
    </row>
    <row r="71" spans="1:3" ht="15.75" x14ac:dyDescent="0.25">
      <c r="A71" s="13">
        <v>11030385</v>
      </c>
      <c r="B71" s="13" t="s">
        <v>169</v>
      </c>
      <c r="C71" s="14">
        <v>474600</v>
      </c>
    </row>
    <row r="72" spans="1:3" ht="15.75" x14ac:dyDescent="0.25">
      <c r="A72" s="13">
        <v>11030386</v>
      </c>
      <c r="B72" s="13" t="s">
        <v>170</v>
      </c>
      <c r="C72" s="14">
        <v>162741.54</v>
      </c>
    </row>
    <row r="73" spans="1:3" ht="15.75" x14ac:dyDescent="0.25">
      <c r="A73" s="13">
        <v>11030387</v>
      </c>
      <c r="B73" s="13" t="s">
        <v>171</v>
      </c>
      <c r="C73" s="14">
        <v>392400</v>
      </c>
    </row>
    <row r="74" spans="1:3" ht="15.75" x14ac:dyDescent="0.25">
      <c r="A74" s="13">
        <v>11030388</v>
      </c>
      <c r="B74" s="13" t="s">
        <v>172</v>
      </c>
      <c r="C74" s="14">
        <v>436800</v>
      </c>
    </row>
    <row r="75" spans="1:3" ht="15.75" x14ac:dyDescent="0.25">
      <c r="A75" s="13">
        <v>11030389</v>
      </c>
      <c r="B75" s="13" t="s">
        <v>173</v>
      </c>
      <c r="C75" s="14">
        <v>57600</v>
      </c>
    </row>
    <row r="76" spans="1:3" ht="15.75" x14ac:dyDescent="0.25">
      <c r="A76" s="13">
        <v>11030390</v>
      </c>
      <c r="B76" s="13" t="s">
        <v>174</v>
      </c>
      <c r="C76" s="14">
        <v>130200</v>
      </c>
    </row>
    <row r="77" spans="1:3" ht="15.75" x14ac:dyDescent="0.25">
      <c r="A77" s="13">
        <v>11030391</v>
      </c>
      <c r="B77" s="13" t="s">
        <v>184</v>
      </c>
      <c r="C77" s="14">
        <v>84924</v>
      </c>
    </row>
    <row r="78" spans="1:3" ht="15.75" x14ac:dyDescent="0.25">
      <c r="A78" s="13">
        <v>11030392</v>
      </c>
      <c r="B78" s="13" t="s">
        <v>185</v>
      </c>
      <c r="C78" s="14">
        <v>82000</v>
      </c>
    </row>
    <row r="79" spans="1:3" ht="15.75" x14ac:dyDescent="0.25">
      <c r="A79" s="13">
        <v>11030393</v>
      </c>
      <c r="B79" s="13" t="s">
        <v>186</v>
      </c>
      <c r="C79" s="14">
        <v>18598</v>
      </c>
    </row>
    <row r="80" spans="1:3" ht="15.75" x14ac:dyDescent="0.25">
      <c r="A80" s="13">
        <v>11030394</v>
      </c>
      <c r="B80" s="13" t="s">
        <v>188</v>
      </c>
      <c r="C80" s="14">
        <v>6800</v>
      </c>
    </row>
    <row r="81" spans="1:3" ht="15.75" x14ac:dyDescent="0.25">
      <c r="A81" s="13">
        <v>11030395</v>
      </c>
      <c r="B81" s="13" t="s">
        <v>189</v>
      </c>
      <c r="C81" s="14">
        <v>1000</v>
      </c>
    </row>
    <row r="82" spans="1:3" ht="15.75" x14ac:dyDescent="0.25">
      <c r="A82" s="23">
        <v>1104</v>
      </c>
      <c r="B82" s="24" t="s">
        <v>125</v>
      </c>
      <c r="C82" s="25">
        <f>SUM(C83:C88)</f>
        <v>1565692.33</v>
      </c>
    </row>
    <row r="83" spans="1:3" ht="15.75" x14ac:dyDescent="0.25">
      <c r="A83" s="13">
        <v>11040023</v>
      </c>
      <c r="B83" s="13" t="s">
        <v>209</v>
      </c>
      <c r="C83" s="14">
        <v>120890</v>
      </c>
    </row>
    <row r="84" spans="1:3" ht="15.75" x14ac:dyDescent="0.25">
      <c r="A84" s="13">
        <v>11040025</v>
      </c>
      <c r="B84" s="13" t="s">
        <v>210</v>
      </c>
      <c r="C84" s="14">
        <v>61512</v>
      </c>
    </row>
    <row r="85" spans="1:3" ht="15.75" x14ac:dyDescent="0.25">
      <c r="A85" s="13">
        <v>11040044</v>
      </c>
      <c r="B85" s="13" t="s">
        <v>33</v>
      </c>
      <c r="C85" s="14">
        <v>54688.88</v>
      </c>
    </row>
    <row r="86" spans="1:3" ht="15.75" x14ac:dyDescent="0.25">
      <c r="A86" s="13">
        <v>11040045</v>
      </c>
      <c r="B86" s="13" t="s">
        <v>211</v>
      </c>
      <c r="C86" s="14">
        <v>118703.89</v>
      </c>
    </row>
    <row r="87" spans="1:3" ht="15.75" x14ac:dyDescent="0.25">
      <c r="A87" s="13">
        <v>11040046</v>
      </c>
      <c r="B87" s="13" t="s">
        <v>140</v>
      </c>
      <c r="C87" s="14">
        <v>859442.72</v>
      </c>
    </row>
    <row r="88" spans="1:3" ht="15.75" x14ac:dyDescent="0.25">
      <c r="A88" s="13">
        <v>11040047</v>
      </c>
      <c r="B88" s="13" t="s">
        <v>139</v>
      </c>
      <c r="C88" s="14">
        <v>350454.84</v>
      </c>
    </row>
    <row r="89" spans="1:3" ht="15.75" x14ac:dyDescent="0.25">
      <c r="A89" s="28"/>
      <c r="B89" s="28"/>
      <c r="C89" s="28"/>
    </row>
    <row r="90" spans="1:3" x14ac:dyDescent="0.25">
      <c r="A90" s="34" t="s">
        <v>123</v>
      </c>
      <c r="B90" s="34"/>
    </row>
    <row r="91" spans="1:3" x14ac:dyDescent="0.25">
      <c r="A91" s="34" t="s">
        <v>124</v>
      </c>
      <c r="B91" s="34"/>
    </row>
  </sheetData>
  <mergeCells count="3">
    <mergeCell ref="B2:C2"/>
    <mergeCell ref="A90:B90"/>
    <mergeCell ref="A91:B91"/>
  </mergeCells>
  <pageMargins left="0.78740157499999996" right="0.78740157499999996" top="0.984251969" bottom="0.984251969" header="0.4921259845" footer="0.49212598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3"/>
  <sheetViews>
    <sheetView showGridLines="0" workbookViewId="0">
      <selection activeCell="B2" sqref="B2:C2"/>
    </sheetView>
  </sheetViews>
  <sheetFormatPr defaultRowHeight="15" x14ac:dyDescent="0.25"/>
  <cols>
    <col min="1" max="1" width="29.42578125" bestFit="1" customWidth="1"/>
    <col min="2" max="2" width="81.7109375" customWidth="1"/>
    <col min="3" max="3" width="17.28515625" hidden="1" customWidth="1"/>
    <col min="4" max="4" width="16" bestFit="1" customWidth="1"/>
    <col min="5" max="5" width="16" hidden="1" customWidth="1"/>
    <col min="6" max="6" width="20.5703125" hidden="1" customWidth="1"/>
  </cols>
  <sheetData>
    <row r="1" spans="1:6" ht="15.75" x14ac:dyDescent="0.25">
      <c r="A1" s="1" t="s">
        <v>0</v>
      </c>
      <c r="B1" s="1"/>
      <c r="C1" s="1"/>
      <c r="D1" s="1"/>
      <c r="E1" s="2"/>
    </row>
    <row r="2" spans="1:6" ht="15.75" x14ac:dyDescent="0.25">
      <c r="A2" s="1" t="s">
        <v>1</v>
      </c>
      <c r="B2" s="32" t="s">
        <v>148</v>
      </c>
      <c r="C2" s="32"/>
      <c r="D2" s="1"/>
      <c r="E2" s="4"/>
    </row>
    <row r="3" spans="1:6" ht="15.75" x14ac:dyDescent="0.25">
      <c r="A3" s="1"/>
      <c r="B3" s="1"/>
      <c r="C3" s="1"/>
      <c r="D3" s="1"/>
      <c r="E3" s="5"/>
    </row>
    <row r="4" spans="1:6" ht="15.75" x14ac:dyDescent="0.25">
      <c r="A4" s="1" t="s">
        <v>2</v>
      </c>
      <c r="B4" s="6"/>
      <c r="C4" s="6"/>
      <c r="D4" s="6"/>
      <c r="E4" s="6"/>
      <c r="F4" s="6"/>
    </row>
    <row r="5" spans="1:6" ht="15.75" x14ac:dyDescent="0.25">
      <c r="A5" s="6" t="s">
        <v>3</v>
      </c>
      <c r="B5" s="7" t="s">
        <v>133</v>
      </c>
      <c r="C5" s="6"/>
      <c r="D5" s="7"/>
    </row>
    <row r="6" spans="1:6" ht="15.75" x14ac:dyDescent="0.25">
      <c r="A6" s="6"/>
      <c r="B6" s="6"/>
      <c r="C6" s="6"/>
      <c r="D6" s="6"/>
      <c r="E6" s="6"/>
      <c r="F6" s="6"/>
    </row>
    <row r="7" spans="1:6" ht="15.75" x14ac:dyDescent="0.25">
      <c r="A7" s="9" t="s">
        <v>4</v>
      </c>
      <c r="B7" s="10" t="s">
        <v>122</v>
      </c>
      <c r="C7" s="11" t="s">
        <v>6</v>
      </c>
      <c r="D7" s="11" t="s">
        <v>26</v>
      </c>
      <c r="E7" s="7" t="s">
        <v>7</v>
      </c>
      <c r="F7" s="7" t="s">
        <v>8</v>
      </c>
    </row>
    <row r="8" spans="1:6" ht="15.75" x14ac:dyDescent="0.25">
      <c r="A8" s="19">
        <v>1103</v>
      </c>
      <c r="B8" s="9" t="s">
        <v>27</v>
      </c>
      <c r="C8" s="12">
        <v>190758247.84999999</v>
      </c>
      <c r="D8" s="12">
        <f>SUM(D9:D31)</f>
        <v>2866847.24</v>
      </c>
      <c r="E8" s="8">
        <v>14640</v>
      </c>
      <c r="F8" s="8">
        <v>193625095.09</v>
      </c>
    </row>
    <row r="9" spans="1:6" ht="15.75" x14ac:dyDescent="0.25">
      <c r="A9" s="13">
        <v>11030203</v>
      </c>
      <c r="B9" s="13" t="s">
        <v>9</v>
      </c>
      <c r="C9" s="14">
        <v>147645.5</v>
      </c>
      <c r="D9" s="14">
        <v>3000</v>
      </c>
      <c r="E9" s="2">
        <v>0</v>
      </c>
      <c r="F9" s="8">
        <v>150645.5</v>
      </c>
    </row>
    <row r="10" spans="1:6" ht="15.75" x14ac:dyDescent="0.25">
      <c r="A10" s="13">
        <v>11030276</v>
      </c>
      <c r="B10" s="13" t="s">
        <v>10</v>
      </c>
      <c r="C10" s="14">
        <v>4071846.01</v>
      </c>
      <c r="D10" s="14">
        <v>16752.3</v>
      </c>
      <c r="E10" s="2">
        <v>0</v>
      </c>
      <c r="F10" s="8">
        <v>4088598.31</v>
      </c>
    </row>
    <row r="11" spans="1:6" ht="15.75" x14ac:dyDescent="0.25">
      <c r="A11" s="13">
        <v>11030286</v>
      </c>
      <c r="B11" s="13" t="s">
        <v>11</v>
      </c>
      <c r="C11" s="14">
        <v>54700</v>
      </c>
      <c r="D11" s="14">
        <v>1500</v>
      </c>
      <c r="E11" s="2">
        <v>0</v>
      </c>
      <c r="F11" s="8">
        <v>56200</v>
      </c>
    </row>
    <row r="12" spans="1:6" ht="15.75" x14ac:dyDescent="0.25">
      <c r="A12" s="13">
        <v>11030317</v>
      </c>
      <c r="B12" s="13" t="s">
        <v>12</v>
      </c>
      <c r="C12" s="14">
        <v>709000</v>
      </c>
      <c r="D12" s="14">
        <v>96000</v>
      </c>
      <c r="E12" s="2">
        <v>0</v>
      </c>
      <c r="F12" s="8">
        <v>805000</v>
      </c>
    </row>
    <row r="13" spans="1:6" ht="15.75" x14ac:dyDescent="0.25">
      <c r="A13" s="13">
        <v>11030328</v>
      </c>
      <c r="B13" s="13" t="s">
        <v>117</v>
      </c>
      <c r="C13" s="14">
        <v>656000</v>
      </c>
      <c r="D13" s="14">
        <v>131200</v>
      </c>
      <c r="E13" s="2">
        <v>0</v>
      </c>
      <c r="F13" s="8">
        <v>787200</v>
      </c>
    </row>
    <row r="14" spans="1:6" ht="15.75" x14ac:dyDescent="0.25">
      <c r="A14" s="13">
        <v>11030333</v>
      </c>
      <c r="B14" s="13" t="s">
        <v>13</v>
      </c>
      <c r="C14" s="14">
        <v>49200</v>
      </c>
      <c r="D14" s="14">
        <v>12300</v>
      </c>
      <c r="E14" s="2">
        <v>0</v>
      </c>
      <c r="F14" s="8">
        <v>61500</v>
      </c>
    </row>
    <row r="15" spans="1:6" ht="15.75" x14ac:dyDescent="0.25">
      <c r="A15" s="13">
        <v>11030336</v>
      </c>
      <c r="B15" s="13" t="s">
        <v>14</v>
      </c>
      <c r="C15" s="14">
        <v>63600</v>
      </c>
      <c r="D15" s="14">
        <v>20600</v>
      </c>
      <c r="E15" s="2">
        <v>0</v>
      </c>
      <c r="F15" s="8">
        <v>84200</v>
      </c>
    </row>
    <row r="16" spans="1:6" ht="15.75" x14ac:dyDescent="0.25">
      <c r="A16" s="13">
        <v>11030342</v>
      </c>
      <c r="B16" s="13" t="s">
        <v>15</v>
      </c>
      <c r="C16" s="14">
        <v>853600</v>
      </c>
      <c r="D16" s="14">
        <v>36000</v>
      </c>
      <c r="E16" s="2">
        <v>0</v>
      </c>
      <c r="F16" s="8">
        <v>889600</v>
      </c>
    </row>
    <row r="17" spans="1:6" ht="15.75" x14ac:dyDescent="0.25">
      <c r="A17" s="13">
        <v>11030343</v>
      </c>
      <c r="B17" s="13" t="s">
        <v>16</v>
      </c>
      <c r="C17" s="14">
        <v>3073600</v>
      </c>
      <c r="D17" s="14">
        <v>161600</v>
      </c>
      <c r="E17" s="2">
        <v>0</v>
      </c>
      <c r="F17" s="8">
        <v>3235200</v>
      </c>
    </row>
    <row r="18" spans="1:6" ht="15.75" x14ac:dyDescent="0.25">
      <c r="A18" s="13">
        <v>11030344</v>
      </c>
      <c r="B18" s="13" t="s">
        <v>17</v>
      </c>
      <c r="C18" s="14">
        <v>1793600</v>
      </c>
      <c r="D18" s="14">
        <v>104800</v>
      </c>
      <c r="E18" s="2">
        <v>0</v>
      </c>
      <c r="F18" s="8">
        <v>1898400</v>
      </c>
    </row>
    <row r="19" spans="1:6" ht="15.75" x14ac:dyDescent="0.25">
      <c r="A19" s="13">
        <v>11030345</v>
      </c>
      <c r="B19" s="13" t="s">
        <v>120</v>
      </c>
      <c r="C19" s="14">
        <v>362400</v>
      </c>
      <c r="D19" s="14">
        <v>27600</v>
      </c>
      <c r="E19" s="2">
        <v>0</v>
      </c>
      <c r="F19" s="8">
        <v>390000</v>
      </c>
    </row>
    <row r="20" spans="1:6" ht="15.75" x14ac:dyDescent="0.25">
      <c r="A20" s="13">
        <v>11030347</v>
      </c>
      <c r="B20" s="13" t="s">
        <v>116</v>
      </c>
      <c r="C20" s="14">
        <v>341600</v>
      </c>
      <c r="D20" s="14">
        <v>12800</v>
      </c>
      <c r="E20" s="2">
        <v>0</v>
      </c>
      <c r="F20" s="8">
        <v>354400</v>
      </c>
    </row>
    <row r="21" spans="1:6" ht="15.75" x14ac:dyDescent="0.25">
      <c r="A21" s="13">
        <v>11030351</v>
      </c>
      <c r="B21" s="13" t="s">
        <v>19</v>
      </c>
      <c r="C21" s="14">
        <v>46539.199999999997</v>
      </c>
      <c r="D21" s="14">
        <v>12800</v>
      </c>
      <c r="E21" s="2">
        <v>0</v>
      </c>
      <c r="F21" s="8">
        <v>59339.199999999997</v>
      </c>
    </row>
    <row r="22" spans="1:6" ht="15.75" x14ac:dyDescent="0.25">
      <c r="A22" s="13">
        <v>11030358</v>
      </c>
      <c r="B22" s="13" t="s">
        <v>108</v>
      </c>
      <c r="C22" s="14">
        <v>8600</v>
      </c>
      <c r="D22" s="14">
        <v>17200</v>
      </c>
      <c r="E22" s="2">
        <v>0</v>
      </c>
      <c r="F22" s="8">
        <v>25800</v>
      </c>
    </row>
    <row r="23" spans="1:6" ht="15.75" x14ac:dyDescent="0.25">
      <c r="A23" s="13">
        <v>11030359</v>
      </c>
      <c r="B23" s="13" t="s">
        <v>20</v>
      </c>
      <c r="C23" s="14">
        <v>27000</v>
      </c>
      <c r="D23" s="14">
        <f>27000-E23</f>
        <v>22500</v>
      </c>
      <c r="E23" s="8">
        <v>4500</v>
      </c>
      <c r="F23" s="8">
        <v>49500</v>
      </c>
    </row>
    <row r="24" spans="1:6" ht="15.75" x14ac:dyDescent="0.25">
      <c r="A24" s="13">
        <v>11030360</v>
      </c>
      <c r="B24" s="13" t="s">
        <v>110</v>
      </c>
      <c r="C24" s="14">
        <v>977186.05</v>
      </c>
      <c r="D24" s="14">
        <f>1086243.77-E24</f>
        <v>1076103.77</v>
      </c>
      <c r="E24" s="8">
        <v>10140</v>
      </c>
      <c r="F24" s="8">
        <v>2053289.82</v>
      </c>
    </row>
    <row r="25" spans="1:6" ht="15.75" x14ac:dyDescent="0.25">
      <c r="A25" s="13">
        <v>11030361</v>
      </c>
      <c r="B25" s="13" t="s">
        <v>119</v>
      </c>
      <c r="C25" s="14">
        <v>7412</v>
      </c>
      <c r="D25" s="14">
        <v>15553</v>
      </c>
      <c r="E25" s="2">
        <v>0</v>
      </c>
      <c r="F25" s="8">
        <v>22965</v>
      </c>
    </row>
    <row r="26" spans="1:6" ht="15.75" x14ac:dyDescent="0.25">
      <c r="A26" s="13">
        <v>11030362</v>
      </c>
      <c r="B26" s="13" t="s">
        <v>21</v>
      </c>
      <c r="C26" s="15">
        <v>0</v>
      </c>
      <c r="D26" s="14">
        <v>440428.9</v>
      </c>
      <c r="E26" s="2">
        <v>0</v>
      </c>
      <c r="F26" s="8">
        <v>440428.9</v>
      </c>
    </row>
    <row r="27" spans="1:6" ht="15.75" x14ac:dyDescent="0.25">
      <c r="A27" s="13">
        <v>11030363</v>
      </c>
      <c r="B27" s="13" t="s">
        <v>22</v>
      </c>
      <c r="C27" s="15">
        <v>0</v>
      </c>
      <c r="D27" s="14">
        <v>275534.59000000003</v>
      </c>
      <c r="E27" s="2">
        <v>0</v>
      </c>
      <c r="F27" s="8">
        <v>275534.59000000003</v>
      </c>
    </row>
    <row r="28" spans="1:6" ht="15.75" x14ac:dyDescent="0.25">
      <c r="A28" s="13">
        <v>11030364</v>
      </c>
      <c r="B28" s="13" t="s">
        <v>23</v>
      </c>
      <c r="C28" s="15">
        <v>0</v>
      </c>
      <c r="D28" s="14">
        <v>147122</v>
      </c>
      <c r="E28" s="2">
        <v>0</v>
      </c>
      <c r="F28" s="8">
        <v>147122</v>
      </c>
    </row>
    <row r="29" spans="1:6" ht="15.75" x14ac:dyDescent="0.25">
      <c r="A29" s="13">
        <v>11030365</v>
      </c>
      <c r="B29" s="13" t="s">
        <v>24</v>
      </c>
      <c r="C29" s="15">
        <v>0</v>
      </c>
      <c r="D29" s="14">
        <v>5792</v>
      </c>
      <c r="E29" s="2">
        <v>0</v>
      </c>
      <c r="F29" s="8">
        <v>5792</v>
      </c>
    </row>
    <row r="30" spans="1:6" ht="15.75" x14ac:dyDescent="0.25">
      <c r="A30" s="13">
        <v>11030366</v>
      </c>
      <c r="B30" s="13" t="s">
        <v>25</v>
      </c>
      <c r="C30" s="15">
        <v>0</v>
      </c>
      <c r="D30" s="14">
        <v>225160.68</v>
      </c>
      <c r="E30" s="2">
        <v>0</v>
      </c>
      <c r="F30" s="8">
        <v>225160.68</v>
      </c>
    </row>
    <row r="31" spans="1:6" ht="15.75" x14ac:dyDescent="0.25">
      <c r="A31" s="13">
        <v>11030367</v>
      </c>
      <c r="B31" s="13" t="s">
        <v>109</v>
      </c>
      <c r="C31" s="15">
        <v>0</v>
      </c>
      <c r="D31" s="14">
        <v>4500</v>
      </c>
      <c r="E31" s="2">
        <v>0</v>
      </c>
      <c r="F31" s="8">
        <v>4500</v>
      </c>
    </row>
    <row r="32" spans="1:6" ht="15.75" x14ac:dyDescent="0.25">
      <c r="A32" s="1"/>
      <c r="B32" s="1"/>
      <c r="C32" s="1"/>
      <c r="D32" s="1"/>
      <c r="E32" s="1"/>
      <c r="F32" s="1"/>
    </row>
    <row r="33" spans="1:6" ht="15.75" x14ac:dyDescent="0.25">
      <c r="A33" s="31" t="s">
        <v>123</v>
      </c>
      <c r="B33" s="31"/>
      <c r="C33" s="6"/>
      <c r="D33" s="6"/>
      <c r="E33" s="6"/>
      <c r="F33" s="6"/>
    </row>
    <row r="34" spans="1:6" ht="15.75" x14ac:dyDescent="0.25">
      <c r="A34" s="31" t="s">
        <v>124</v>
      </c>
      <c r="B34" s="31"/>
      <c r="C34" s="1"/>
      <c r="D34" s="1"/>
      <c r="E34" s="1"/>
      <c r="F34" s="1"/>
    </row>
    <row r="35" spans="1:6" ht="15.75" x14ac:dyDescent="0.25">
      <c r="A35" s="1"/>
      <c r="B35" s="1"/>
      <c r="C35" s="8">
        <v>391965635.00999999</v>
      </c>
      <c r="D35" s="1"/>
      <c r="E35" s="1"/>
      <c r="F35" s="1"/>
    </row>
    <row r="36" spans="1:6" ht="15.75" x14ac:dyDescent="0.25">
      <c r="A36" s="1"/>
      <c r="B36" s="1"/>
      <c r="C36" s="8">
        <v>392652894.39999998</v>
      </c>
      <c r="D36" s="1"/>
      <c r="E36" s="1"/>
      <c r="F36" s="1"/>
    </row>
    <row r="37" spans="1:6" ht="15.75" x14ac:dyDescent="0.25">
      <c r="A37" s="1"/>
      <c r="B37" s="1"/>
      <c r="C37" s="8">
        <v>-687259.39</v>
      </c>
      <c r="D37" s="1"/>
      <c r="E37" s="1"/>
      <c r="F37" s="1"/>
    </row>
    <row r="38" spans="1:6" ht="15.75" x14ac:dyDescent="0.25">
      <c r="A38" s="1"/>
      <c r="B38" s="1"/>
      <c r="C38" s="1"/>
      <c r="D38" s="1"/>
      <c r="E38" s="1"/>
      <c r="F38" s="1"/>
    </row>
    <row r="39" spans="1:6" ht="15.75" x14ac:dyDescent="0.25">
      <c r="A39" s="1"/>
      <c r="B39" s="1"/>
      <c r="C39" s="8">
        <v>687259.39</v>
      </c>
      <c r="D39" s="1"/>
      <c r="E39" s="1"/>
      <c r="F39" s="1"/>
    </row>
    <row r="40" spans="1:6" ht="15.75" x14ac:dyDescent="0.25">
      <c r="A40" s="1"/>
      <c r="B40" s="1"/>
      <c r="C40" s="1"/>
      <c r="D40" s="1"/>
      <c r="E40" s="1"/>
      <c r="F40" s="1"/>
    </row>
    <row r="41" spans="1:6" ht="15.75" x14ac:dyDescent="0.25">
      <c r="A41" s="1"/>
      <c r="B41" s="1"/>
      <c r="C41" s="1"/>
      <c r="D41" s="1"/>
      <c r="E41" s="1"/>
      <c r="F41" s="1"/>
    </row>
    <row r="42" spans="1:6" ht="15.75" x14ac:dyDescent="0.25">
      <c r="A42" s="1"/>
      <c r="B42" s="1"/>
      <c r="C42" s="1"/>
      <c r="D42" s="1"/>
      <c r="E42" s="1"/>
      <c r="F42" s="1"/>
    </row>
    <row r="43" spans="1:6" ht="15.75" x14ac:dyDescent="0.25">
      <c r="A43" s="1"/>
      <c r="B43" s="1"/>
      <c r="C43" s="1"/>
      <c r="D43" s="1"/>
      <c r="E43" s="1"/>
      <c r="F43" s="1"/>
    </row>
  </sheetData>
  <mergeCells count="3">
    <mergeCell ref="A33:B33"/>
    <mergeCell ref="A34:B34"/>
    <mergeCell ref="B2:C2"/>
  </mergeCells>
  <pageMargins left="0.78740157499999996" right="0.78740157499999996" top="0.984251969" bottom="0.984251969" header="0.4921259845" footer="0.492125984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4"/>
  <sheetViews>
    <sheetView showGridLines="0" workbookViewId="0">
      <selection activeCell="B2" sqref="B2:C2"/>
    </sheetView>
  </sheetViews>
  <sheetFormatPr defaultRowHeight="15" x14ac:dyDescent="0.25"/>
  <cols>
    <col min="1" max="1" width="29.42578125" bestFit="1" customWidth="1"/>
    <col min="2" max="2" width="86.85546875" customWidth="1"/>
    <col min="3" max="3" width="16" bestFit="1" customWidth="1"/>
    <col min="4" max="4" width="16" hidden="1" customWidth="1"/>
    <col min="5" max="5" width="20.5703125" hidden="1" customWidth="1"/>
  </cols>
  <sheetData>
    <row r="1" spans="1:5" ht="15.75" x14ac:dyDescent="0.25">
      <c r="A1" s="1" t="s">
        <v>0</v>
      </c>
      <c r="B1" s="1"/>
      <c r="C1" s="1"/>
      <c r="D1" s="1"/>
      <c r="E1" s="2"/>
    </row>
    <row r="2" spans="1:5" ht="15.75" x14ac:dyDescent="0.25">
      <c r="A2" s="1" t="s">
        <v>1</v>
      </c>
      <c r="B2" s="32" t="s">
        <v>148</v>
      </c>
      <c r="C2" s="32"/>
      <c r="D2" s="1"/>
      <c r="E2" s="4"/>
    </row>
    <row r="3" spans="1:5" ht="15.75" x14ac:dyDescent="0.25">
      <c r="A3" s="1"/>
      <c r="B3" s="1"/>
      <c r="C3" s="1"/>
      <c r="D3" s="1"/>
      <c r="E3" s="5"/>
    </row>
    <row r="4" spans="1:5" ht="15.75" x14ac:dyDescent="0.25">
      <c r="A4" s="1" t="s">
        <v>2</v>
      </c>
      <c r="B4" s="6"/>
      <c r="C4" s="6"/>
      <c r="D4" s="6"/>
      <c r="E4" s="6"/>
    </row>
    <row r="5" spans="1:5" ht="15.75" x14ac:dyDescent="0.25">
      <c r="A5" s="6" t="s">
        <v>3</v>
      </c>
      <c r="B5" s="7" t="s">
        <v>132</v>
      </c>
      <c r="D5" s="6"/>
      <c r="E5" s="7"/>
    </row>
    <row r="6" spans="1:5" ht="15.75" x14ac:dyDescent="0.25">
      <c r="A6" s="6"/>
      <c r="B6" s="6"/>
      <c r="C6" s="6"/>
      <c r="D6" s="6"/>
      <c r="E6" s="6"/>
    </row>
    <row r="7" spans="1:5" ht="15.75" x14ac:dyDescent="0.25">
      <c r="A7" s="19" t="s">
        <v>4</v>
      </c>
      <c r="B7" s="10" t="s">
        <v>122</v>
      </c>
      <c r="C7" s="19" t="s">
        <v>26</v>
      </c>
      <c r="D7" s="19" t="s">
        <v>7</v>
      </c>
      <c r="E7" s="19" t="s">
        <v>8</v>
      </c>
    </row>
    <row r="8" spans="1:5" ht="15.75" x14ac:dyDescent="0.25">
      <c r="A8" s="19">
        <v>1103</v>
      </c>
      <c r="B8" s="9" t="s">
        <v>27</v>
      </c>
      <c r="C8" s="12">
        <f>SUM(C9:C47)</f>
        <v>5315590.0999999996</v>
      </c>
      <c r="D8" s="11">
        <v>0</v>
      </c>
      <c r="E8" s="12">
        <v>198940685.19</v>
      </c>
    </row>
    <row r="9" spans="1:5" ht="15.75" x14ac:dyDescent="0.25">
      <c r="A9" s="13">
        <v>11030203</v>
      </c>
      <c r="B9" s="13" t="s">
        <v>9</v>
      </c>
      <c r="C9" s="14">
        <v>3000</v>
      </c>
      <c r="D9" s="15">
        <v>0</v>
      </c>
      <c r="E9" s="14">
        <v>153645.5</v>
      </c>
    </row>
    <row r="10" spans="1:5" ht="15.75" x14ac:dyDescent="0.25">
      <c r="A10" s="13">
        <v>11030279</v>
      </c>
      <c r="B10" s="13" t="s">
        <v>84</v>
      </c>
      <c r="C10" s="14">
        <v>64000</v>
      </c>
      <c r="D10" s="15">
        <v>0</v>
      </c>
      <c r="E10" s="14">
        <v>3162259</v>
      </c>
    </row>
    <row r="11" spans="1:5" ht="15.75" x14ac:dyDescent="0.25">
      <c r="A11" s="13">
        <v>11030286</v>
      </c>
      <c r="B11" s="13" t="s">
        <v>11</v>
      </c>
      <c r="C11" s="14">
        <v>1500</v>
      </c>
      <c r="D11" s="15">
        <v>0</v>
      </c>
      <c r="E11" s="14">
        <v>57700</v>
      </c>
    </row>
    <row r="12" spans="1:5" ht="15.75" x14ac:dyDescent="0.25">
      <c r="A12" s="13">
        <v>11030297</v>
      </c>
      <c r="B12" s="13" t="s">
        <v>85</v>
      </c>
      <c r="C12" s="14">
        <v>62000</v>
      </c>
      <c r="D12" s="15">
        <v>0</v>
      </c>
      <c r="E12" s="14">
        <v>6183466.6699999999</v>
      </c>
    </row>
    <row r="13" spans="1:5" ht="15.75" x14ac:dyDescent="0.25">
      <c r="A13" s="13">
        <v>11030298</v>
      </c>
      <c r="B13" s="13" t="s">
        <v>86</v>
      </c>
      <c r="C13" s="14">
        <v>50800</v>
      </c>
      <c r="D13" s="15">
        <v>0</v>
      </c>
      <c r="E13" s="14">
        <v>3914000</v>
      </c>
    </row>
    <row r="14" spans="1:5" ht="15.75" x14ac:dyDescent="0.25">
      <c r="A14" s="13">
        <v>11030317</v>
      </c>
      <c r="B14" s="13" t="s">
        <v>12</v>
      </c>
      <c r="C14" s="14">
        <v>130000</v>
      </c>
      <c r="D14" s="15">
        <v>0</v>
      </c>
      <c r="E14" s="14">
        <v>935000</v>
      </c>
    </row>
    <row r="15" spans="1:5" ht="15.75" x14ac:dyDescent="0.25">
      <c r="A15" s="13">
        <v>11030320</v>
      </c>
      <c r="B15" s="13" t="s">
        <v>87</v>
      </c>
      <c r="C15" s="14">
        <v>188506.32</v>
      </c>
      <c r="D15" s="15">
        <v>0</v>
      </c>
      <c r="E15" s="14">
        <v>1435000</v>
      </c>
    </row>
    <row r="16" spans="1:5" ht="15.75" x14ac:dyDescent="0.25">
      <c r="A16" s="13">
        <v>11030322</v>
      </c>
      <c r="B16" s="13" t="s">
        <v>88</v>
      </c>
      <c r="C16" s="14">
        <v>66000</v>
      </c>
      <c r="D16" s="15">
        <v>0</v>
      </c>
      <c r="E16" s="14">
        <v>433000</v>
      </c>
    </row>
    <row r="17" spans="1:5" ht="15.75" x14ac:dyDescent="0.25">
      <c r="A17" s="13">
        <v>11030323</v>
      </c>
      <c r="B17" s="13" t="s">
        <v>89</v>
      </c>
      <c r="C17" s="14">
        <v>10080</v>
      </c>
      <c r="D17" s="15">
        <v>0</v>
      </c>
      <c r="E17" s="14">
        <v>264240</v>
      </c>
    </row>
    <row r="18" spans="1:5" ht="15.75" x14ac:dyDescent="0.25">
      <c r="A18" s="13">
        <v>11030324</v>
      </c>
      <c r="B18" s="13" t="s">
        <v>90</v>
      </c>
      <c r="C18" s="14">
        <v>7000</v>
      </c>
      <c r="D18" s="15">
        <v>0</v>
      </c>
      <c r="E18" s="14">
        <v>98250</v>
      </c>
    </row>
    <row r="19" spans="1:5" ht="15.75" x14ac:dyDescent="0.25">
      <c r="A19" s="13">
        <v>11030327</v>
      </c>
      <c r="B19" s="13" t="s">
        <v>91</v>
      </c>
      <c r="C19" s="14">
        <v>102390</v>
      </c>
      <c r="D19" s="15">
        <v>0</v>
      </c>
      <c r="E19" s="14">
        <v>300000</v>
      </c>
    </row>
    <row r="20" spans="1:5" ht="15.75" x14ac:dyDescent="0.25">
      <c r="A20" s="13">
        <v>11030328</v>
      </c>
      <c r="B20" s="13" t="s">
        <v>117</v>
      </c>
      <c r="C20" s="14">
        <v>282900</v>
      </c>
      <c r="D20" s="15">
        <v>0</v>
      </c>
      <c r="E20" s="14">
        <v>1070100</v>
      </c>
    </row>
    <row r="21" spans="1:5" ht="15.75" x14ac:dyDescent="0.25">
      <c r="A21" s="13">
        <v>11030331</v>
      </c>
      <c r="B21" s="13" t="s">
        <v>92</v>
      </c>
      <c r="C21" s="14">
        <v>28150</v>
      </c>
      <c r="D21" s="15">
        <v>0</v>
      </c>
      <c r="E21" s="14">
        <v>720130</v>
      </c>
    </row>
    <row r="22" spans="1:5" ht="15.75" x14ac:dyDescent="0.25">
      <c r="A22" s="13">
        <v>11030332</v>
      </c>
      <c r="B22" s="13" t="s">
        <v>93</v>
      </c>
      <c r="C22" s="14">
        <v>48000</v>
      </c>
      <c r="D22" s="15">
        <v>0</v>
      </c>
      <c r="E22" s="14">
        <v>121240</v>
      </c>
    </row>
    <row r="23" spans="1:5" ht="15.75" customHeight="1" x14ac:dyDescent="0.25">
      <c r="A23" s="13">
        <v>11030334</v>
      </c>
      <c r="B23" s="13" t="s">
        <v>94</v>
      </c>
      <c r="C23" s="14">
        <v>45290</v>
      </c>
      <c r="D23" s="15">
        <v>0</v>
      </c>
      <c r="E23" s="14">
        <v>636366.84</v>
      </c>
    </row>
    <row r="24" spans="1:5" ht="15.75" customHeight="1" x14ac:dyDescent="0.25">
      <c r="A24" s="13">
        <v>11030335</v>
      </c>
      <c r="B24" s="13" t="s">
        <v>95</v>
      </c>
      <c r="C24" s="14">
        <v>19000</v>
      </c>
      <c r="D24" s="15">
        <v>0</v>
      </c>
      <c r="E24" s="14">
        <v>36400</v>
      </c>
    </row>
    <row r="25" spans="1:5" ht="15.75" customHeight="1" x14ac:dyDescent="0.25">
      <c r="A25" s="13">
        <v>11030336</v>
      </c>
      <c r="B25" s="13" t="s">
        <v>14</v>
      </c>
      <c r="C25" s="14">
        <v>91000</v>
      </c>
      <c r="D25" s="15">
        <v>0</v>
      </c>
      <c r="E25" s="14">
        <v>175200</v>
      </c>
    </row>
    <row r="26" spans="1:5" ht="15.75" customHeight="1" x14ac:dyDescent="0.25">
      <c r="A26" s="13">
        <v>11030338</v>
      </c>
      <c r="B26" s="13" t="s">
        <v>96</v>
      </c>
      <c r="C26" s="14">
        <v>122719.28</v>
      </c>
      <c r="D26" s="15">
        <v>0</v>
      </c>
      <c r="E26" s="14">
        <v>199868.44</v>
      </c>
    </row>
    <row r="27" spans="1:5" ht="15.75" x14ac:dyDescent="0.25">
      <c r="A27" s="13">
        <v>11030339</v>
      </c>
      <c r="B27" s="13" t="s">
        <v>97</v>
      </c>
      <c r="C27" s="14">
        <v>22000</v>
      </c>
      <c r="D27" s="15">
        <v>0</v>
      </c>
      <c r="E27" s="14">
        <v>121000</v>
      </c>
    </row>
    <row r="28" spans="1:5" ht="15.75" x14ac:dyDescent="0.25">
      <c r="A28" s="13">
        <v>11030342</v>
      </c>
      <c r="B28" s="13" t="s">
        <v>15</v>
      </c>
      <c r="C28" s="14">
        <v>350400</v>
      </c>
      <c r="D28" s="15">
        <v>0</v>
      </c>
      <c r="E28" s="14">
        <v>1240000</v>
      </c>
    </row>
    <row r="29" spans="1:5" ht="15.75" x14ac:dyDescent="0.25">
      <c r="A29" s="13">
        <v>11030343</v>
      </c>
      <c r="B29" s="13" t="s">
        <v>16</v>
      </c>
      <c r="C29" s="14">
        <v>1062000</v>
      </c>
      <c r="D29" s="15">
        <v>0</v>
      </c>
      <c r="E29" s="14">
        <v>4297200</v>
      </c>
    </row>
    <row r="30" spans="1:5" ht="15.75" x14ac:dyDescent="0.25">
      <c r="A30" s="13">
        <v>11030344</v>
      </c>
      <c r="B30" s="13" t="s">
        <v>17</v>
      </c>
      <c r="C30" s="14">
        <v>584800</v>
      </c>
      <c r="D30" s="15">
        <v>0</v>
      </c>
      <c r="E30" s="14">
        <v>2483200</v>
      </c>
    </row>
    <row r="31" spans="1:5" ht="15.75" x14ac:dyDescent="0.25">
      <c r="A31" s="13">
        <v>11030345</v>
      </c>
      <c r="B31" s="13" t="s">
        <v>18</v>
      </c>
      <c r="C31" s="14">
        <v>139200</v>
      </c>
      <c r="D31" s="15">
        <v>0</v>
      </c>
      <c r="E31" s="14">
        <v>529200</v>
      </c>
    </row>
    <row r="32" spans="1:5" ht="15.75" x14ac:dyDescent="0.25">
      <c r="A32" s="13">
        <v>11030346</v>
      </c>
      <c r="B32" s="13" t="s">
        <v>98</v>
      </c>
      <c r="C32" s="14">
        <v>24000</v>
      </c>
      <c r="D32" s="15">
        <v>0</v>
      </c>
      <c r="E32" s="14">
        <v>57600</v>
      </c>
    </row>
    <row r="33" spans="1:5" ht="15.75" x14ac:dyDescent="0.25">
      <c r="A33" s="13">
        <v>11030347</v>
      </c>
      <c r="B33" s="13" t="s">
        <v>116</v>
      </c>
      <c r="C33" s="14">
        <v>174400</v>
      </c>
      <c r="D33" s="15">
        <v>0</v>
      </c>
      <c r="E33" s="14">
        <v>528800</v>
      </c>
    </row>
    <row r="34" spans="1:5" ht="15.75" x14ac:dyDescent="0.25">
      <c r="A34" s="13">
        <v>11030350</v>
      </c>
      <c r="B34" s="13" t="s">
        <v>144</v>
      </c>
      <c r="C34" s="14">
        <v>33000</v>
      </c>
      <c r="D34" s="15">
        <v>0</v>
      </c>
      <c r="E34" s="14">
        <v>122400</v>
      </c>
    </row>
    <row r="35" spans="1:5" ht="18" customHeight="1" x14ac:dyDescent="0.25">
      <c r="A35" s="13">
        <v>11030351</v>
      </c>
      <c r="B35" s="13" t="s">
        <v>19</v>
      </c>
      <c r="C35" s="14">
        <v>63441</v>
      </c>
      <c r="D35" s="15">
        <v>0</v>
      </c>
      <c r="E35" s="14">
        <v>122780.2</v>
      </c>
    </row>
    <row r="36" spans="1:5" ht="15.75" x14ac:dyDescent="0.25">
      <c r="A36" s="13">
        <v>11030352</v>
      </c>
      <c r="B36" s="13" t="s">
        <v>99</v>
      </c>
      <c r="C36" s="14">
        <v>36130</v>
      </c>
      <c r="D36" s="15">
        <v>0</v>
      </c>
      <c r="E36" s="14">
        <v>127440</v>
      </c>
    </row>
    <row r="37" spans="1:5" ht="15.75" x14ac:dyDescent="0.25">
      <c r="A37" s="13">
        <v>11030353</v>
      </c>
      <c r="B37" s="13" t="s">
        <v>115</v>
      </c>
      <c r="C37" s="14">
        <v>214900</v>
      </c>
      <c r="D37" s="15">
        <v>0</v>
      </c>
      <c r="E37" s="14">
        <v>443800</v>
      </c>
    </row>
    <row r="38" spans="1:5" ht="15.75" x14ac:dyDescent="0.25">
      <c r="A38" s="13">
        <v>11030354</v>
      </c>
      <c r="B38" s="13" t="s">
        <v>107</v>
      </c>
      <c r="C38" s="14">
        <v>196100</v>
      </c>
      <c r="D38" s="15">
        <v>0</v>
      </c>
      <c r="E38" s="14">
        <v>285500</v>
      </c>
    </row>
    <row r="39" spans="1:5" ht="15.75" x14ac:dyDescent="0.25">
      <c r="A39" s="13">
        <v>11030356</v>
      </c>
      <c r="B39" s="13" t="s">
        <v>121</v>
      </c>
      <c r="C39" s="14">
        <v>105531.5</v>
      </c>
      <c r="D39" s="15">
        <v>0</v>
      </c>
      <c r="E39" s="14">
        <v>206263</v>
      </c>
    </row>
    <row r="40" spans="1:5" ht="15.75" x14ac:dyDescent="0.25">
      <c r="A40" s="13">
        <v>11030357</v>
      </c>
      <c r="B40" s="13" t="s">
        <v>100</v>
      </c>
      <c r="C40" s="14">
        <v>326952</v>
      </c>
      <c r="D40" s="15">
        <v>0</v>
      </c>
      <c r="E40" s="14">
        <v>647352</v>
      </c>
    </row>
    <row r="41" spans="1:5" ht="15.75" x14ac:dyDescent="0.25">
      <c r="A41" s="13">
        <v>11030360</v>
      </c>
      <c r="B41" s="13" t="s">
        <v>110</v>
      </c>
      <c r="C41" s="14">
        <v>10140</v>
      </c>
      <c r="D41" s="15">
        <v>0</v>
      </c>
      <c r="E41" s="14">
        <v>2063429.82</v>
      </c>
    </row>
    <row r="42" spans="1:5" ht="15.75" x14ac:dyDescent="0.25">
      <c r="A42" s="13">
        <v>11030362</v>
      </c>
      <c r="B42" s="13" t="s">
        <v>21</v>
      </c>
      <c r="C42" s="14">
        <v>102196</v>
      </c>
      <c r="D42" s="15">
        <v>0</v>
      </c>
      <c r="E42" s="14">
        <v>542624.9</v>
      </c>
    </row>
    <row r="43" spans="1:5" ht="15.75" x14ac:dyDescent="0.25">
      <c r="A43" s="13">
        <v>11030368</v>
      </c>
      <c r="B43" s="13" t="s">
        <v>111</v>
      </c>
      <c r="C43" s="14">
        <v>290000</v>
      </c>
      <c r="D43" s="15">
        <v>0</v>
      </c>
      <c r="E43" s="14">
        <v>290000</v>
      </c>
    </row>
    <row r="44" spans="1:5" ht="15.75" x14ac:dyDescent="0.25">
      <c r="A44" s="13">
        <v>11030369</v>
      </c>
      <c r="B44" s="13" t="s">
        <v>118</v>
      </c>
      <c r="C44" s="14">
        <v>80000</v>
      </c>
      <c r="D44" s="15">
        <v>0</v>
      </c>
      <c r="E44" s="14">
        <v>80000</v>
      </c>
    </row>
    <row r="45" spans="1:5" ht="15.75" x14ac:dyDescent="0.25">
      <c r="A45" s="13">
        <v>11030370</v>
      </c>
      <c r="B45" s="13" t="s">
        <v>101</v>
      </c>
      <c r="C45" s="14">
        <v>164000</v>
      </c>
      <c r="D45" s="15">
        <v>0</v>
      </c>
      <c r="E45" s="14">
        <v>164000</v>
      </c>
    </row>
    <row r="46" spans="1:5" ht="15.75" x14ac:dyDescent="0.25">
      <c r="A46" s="13">
        <v>11030371</v>
      </c>
      <c r="B46" s="13" t="s">
        <v>106</v>
      </c>
      <c r="C46" s="14">
        <v>8200</v>
      </c>
      <c r="D46" s="15">
        <v>0</v>
      </c>
      <c r="E46" s="14">
        <v>8200</v>
      </c>
    </row>
    <row r="47" spans="1:5" ht="15.75" x14ac:dyDescent="0.25">
      <c r="A47" s="13">
        <v>11030372</v>
      </c>
      <c r="B47" s="13" t="s">
        <v>102</v>
      </c>
      <c r="C47" s="14">
        <v>5864</v>
      </c>
      <c r="D47" s="15">
        <v>0</v>
      </c>
      <c r="E47" s="14">
        <v>5864</v>
      </c>
    </row>
    <row r="48" spans="1:5" ht="15.75" x14ac:dyDescent="0.25">
      <c r="A48" s="1"/>
      <c r="B48" s="1"/>
      <c r="C48" s="1"/>
      <c r="D48" s="1"/>
      <c r="E48" s="1"/>
    </row>
    <row r="49" spans="1:5" ht="15.75" x14ac:dyDescent="0.25">
      <c r="A49" s="31" t="s">
        <v>123</v>
      </c>
      <c r="B49" s="31"/>
      <c r="C49" s="1"/>
      <c r="D49" s="1"/>
      <c r="E49" s="1"/>
    </row>
    <row r="50" spans="1:5" ht="15.75" x14ac:dyDescent="0.25">
      <c r="A50" s="31" t="s">
        <v>124</v>
      </c>
      <c r="B50" s="31"/>
      <c r="C50" s="1"/>
      <c r="D50" s="1"/>
      <c r="E50" s="1"/>
    </row>
    <row r="51" spans="1:5" ht="15.75" x14ac:dyDescent="0.25">
      <c r="A51" s="1"/>
      <c r="B51" s="1"/>
      <c r="C51" s="1"/>
      <c r="D51" s="1"/>
      <c r="E51" s="1"/>
    </row>
    <row r="52" spans="1:5" ht="15.75" x14ac:dyDescent="0.25">
      <c r="A52" s="1"/>
      <c r="B52" s="1"/>
      <c r="C52" s="1"/>
      <c r="D52" s="1"/>
      <c r="E52" s="1"/>
    </row>
    <row r="53" spans="1:5" ht="15.75" x14ac:dyDescent="0.25">
      <c r="A53" s="1"/>
      <c r="B53" s="1"/>
      <c r="C53" s="1"/>
      <c r="D53" s="1"/>
      <c r="E53" s="1"/>
    </row>
    <row r="54" spans="1:5" ht="15.75" x14ac:dyDescent="0.25">
      <c r="A54" s="1"/>
      <c r="B54" s="1"/>
      <c r="C54" s="1"/>
      <c r="D54" s="1"/>
      <c r="E54" s="1"/>
    </row>
  </sheetData>
  <mergeCells count="3">
    <mergeCell ref="B2:C2"/>
    <mergeCell ref="A49:B49"/>
    <mergeCell ref="A50:B50"/>
  </mergeCells>
  <pageMargins left="0.78740157499999996" right="0.78740157499999996" top="0.984251969" bottom="0.984251969" header="0.4921259845" footer="0.492125984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5"/>
  <sheetViews>
    <sheetView showGridLines="0" workbookViewId="0">
      <selection activeCell="B2" sqref="B2:C2"/>
    </sheetView>
  </sheetViews>
  <sheetFormatPr defaultRowHeight="15" x14ac:dyDescent="0.25"/>
  <cols>
    <col min="1" max="1" width="29.42578125" bestFit="1" customWidth="1"/>
    <col min="2" max="2" width="86" customWidth="1"/>
    <col min="3" max="3" width="16" bestFit="1" customWidth="1"/>
  </cols>
  <sheetData>
    <row r="1" spans="1:3" ht="15.75" x14ac:dyDescent="0.25">
      <c r="A1" s="1" t="s">
        <v>0</v>
      </c>
      <c r="B1" s="1"/>
      <c r="C1" s="1"/>
    </row>
    <row r="2" spans="1:3" ht="15.75" x14ac:dyDescent="0.25">
      <c r="A2" s="1" t="s">
        <v>1</v>
      </c>
      <c r="B2" s="32" t="s">
        <v>148</v>
      </c>
      <c r="C2" s="32"/>
    </row>
    <row r="3" spans="1:3" ht="15.75" x14ac:dyDescent="0.25">
      <c r="A3" s="1"/>
      <c r="B3" s="1"/>
      <c r="C3" s="1"/>
    </row>
    <row r="4" spans="1:3" ht="15.75" x14ac:dyDescent="0.25">
      <c r="A4" s="1" t="s">
        <v>2</v>
      </c>
      <c r="B4" s="6"/>
      <c r="C4" s="6"/>
    </row>
    <row r="5" spans="1:3" ht="15.75" x14ac:dyDescent="0.25">
      <c r="A5" s="6" t="s">
        <v>3</v>
      </c>
      <c r="B5" s="7" t="s">
        <v>131</v>
      </c>
    </row>
    <row r="6" spans="1:3" ht="15.75" x14ac:dyDescent="0.25">
      <c r="A6" s="6"/>
      <c r="B6" s="6"/>
      <c r="C6" s="6"/>
    </row>
    <row r="7" spans="1:3" ht="15.75" x14ac:dyDescent="0.25">
      <c r="A7" s="9" t="s">
        <v>4</v>
      </c>
      <c r="B7" s="10" t="s">
        <v>122</v>
      </c>
      <c r="C7" s="19" t="s">
        <v>26</v>
      </c>
    </row>
    <row r="8" spans="1:3" ht="15.75" x14ac:dyDescent="0.25">
      <c r="A8" s="19">
        <v>1103</v>
      </c>
      <c r="B8" s="19" t="s">
        <v>104</v>
      </c>
      <c r="C8" s="20">
        <f>SUM(C9:C42)</f>
        <v>8465301.5399999991</v>
      </c>
    </row>
    <row r="9" spans="1:3" ht="15.75" x14ac:dyDescent="0.25">
      <c r="A9" s="13">
        <v>11030203</v>
      </c>
      <c r="B9" s="13" t="s">
        <v>9</v>
      </c>
      <c r="C9" s="14">
        <v>3000</v>
      </c>
    </row>
    <row r="10" spans="1:3" ht="15.75" x14ac:dyDescent="0.25">
      <c r="A10" s="13">
        <v>11030286</v>
      </c>
      <c r="B10" s="13" t="s">
        <v>11</v>
      </c>
      <c r="C10" s="14">
        <v>1500</v>
      </c>
    </row>
    <row r="11" spans="1:3" ht="15.75" x14ac:dyDescent="0.25">
      <c r="A11" s="13">
        <v>11030317</v>
      </c>
      <c r="B11" s="13" t="s">
        <v>147</v>
      </c>
      <c r="C11" s="14">
        <v>114000</v>
      </c>
    </row>
    <row r="12" spans="1:3" ht="15.75" x14ac:dyDescent="0.25">
      <c r="A12" s="13">
        <v>11030322</v>
      </c>
      <c r="B12" s="13" t="s">
        <v>88</v>
      </c>
      <c r="C12" s="14">
        <v>66000</v>
      </c>
    </row>
    <row r="13" spans="1:3" ht="15.75" x14ac:dyDescent="0.25">
      <c r="A13" s="13">
        <v>11030323</v>
      </c>
      <c r="B13" s="13" t="s">
        <v>89</v>
      </c>
      <c r="C13" s="14">
        <v>35760</v>
      </c>
    </row>
    <row r="14" spans="1:3" ht="15.75" x14ac:dyDescent="0.25">
      <c r="A14" s="13">
        <v>11030328</v>
      </c>
      <c r="B14" s="13" t="s">
        <v>117</v>
      </c>
      <c r="C14" s="14">
        <v>135300</v>
      </c>
    </row>
    <row r="15" spans="1:3" ht="15.75" x14ac:dyDescent="0.25">
      <c r="A15" s="13">
        <v>11030331</v>
      </c>
      <c r="B15" s="13" t="s">
        <v>146</v>
      </c>
      <c r="C15" s="14">
        <v>275164</v>
      </c>
    </row>
    <row r="16" spans="1:3" ht="15.75" x14ac:dyDescent="0.25">
      <c r="A16" s="13">
        <v>11030332</v>
      </c>
      <c r="B16" s="13" t="s">
        <v>93</v>
      </c>
      <c r="C16" s="14">
        <v>78680</v>
      </c>
    </row>
    <row r="17" spans="1:3" ht="15.75" x14ac:dyDescent="0.25">
      <c r="A17" s="13">
        <v>11030333</v>
      </c>
      <c r="B17" s="13" t="s">
        <v>145</v>
      </c>
      <c r="C17" s="14">
        <v>8200</v>
      </c>
    </row>
    <row r="18" spans="1:3" ht="15.75" x14ac:dyDescent="0.25">
      <c r="A18" s="13">
        <v>11030334</v>
      </c>
      <c r="B18" s="13" t="s">
        <v>137</v>
      </c>
      <c r="C18" s="14">
        <v>115353</v>
      </c>
    </row>
    <row r="19" spans="1:3" ht="15.75" x14ac:dyDescent="0.25">
      <c r="A19" s="13">
        <v>11030339</v>
      </c>
      <c r="B19" s="13" t="s">
        <v>97</v>
      </c>
      <c r="C19" s="14">
        <v>22000</v>
      </c>
    </row>
    <row r="20" spans="1:3" ht="15.75" x14ac:dyDescent="0.25">
      <c r="A20" s="13">
        <v>11030342</v>
      </c>
      <c r="B20" s="13" t="s">
        <v>15</v>
      </c>
      <c r="C20" s="14">
        <v>290400</v>
      </c>
    </row>
    <row r="21" spans="1:3" ht="15.75" x14ac:dyDescent="0.25">
      <c r="A21" s="13">
        <v>11030343</v>
      </c>
      <c r="B21" s="13" t="s">
        <v>16</v>
      </c>
      <c r="C21" s="14">
        <v>869600</v>
      </c>
    </row>
    <row r="22" spans="1:3" ht="15.75" x14ac:dyDescent="0.25">
      <c r="A22" s="13">
        <v>11030344</v>
      </c>
      <c r="B22" s="13" t="s">
        <v>17</v>
      </c>
      <c r="C22" s="14">
        <v>546400</v>
      </c>
    </row>
    <row r="23" spans="1:3" ht="15.75" x14ac:dyDescent="0.25">
      <c r="A23" s="13">
        <v>11030345</v>
      </c>
      <c r="B23" s="13" t="s">
        <v>18</v>
      </c>
      <c r="C23" s="14">
        <v>139200</v>
      </c>
    </row>
    <row r="24" spans="1:3" ht="15.75" x14ac:dyDescent="0.25">
      <c r="A24" s="13">
        <v>11030347</v>
      </c>
      <c r="B24" s="13" t="s">
        <v>116</v>
      </c>
      <c r="C24" s="14">
        <v>135000</v>
      </c>
    </row>
    <row r="25" spans="1:3" ht="15.75" x14ac:dyDescent="0.25">
      <c r="A25" s="13">
        <v>11030350</v>
      </c>
      <c r="B25" s="13" t="s">
        <v>144</v>
      </c>
      <c r="C25" s="14">
        <v>102000</v>
      </c>
    </row>
    <row r="26" spans="1:3" ht="15.75" x14ac:dyDescent="0.25">
      <c r="A26" s="13">
        <v>11030351</v>
      </c>
      <c r="B26" s="13" t="s">
        <v>19</v>
      </c>
      <c r="C26" s="14">
        <v>102800</v>
      </c>
    </row>
    <row r="27" spans="1:3" ht="15.75" x14ac:dyDescent="0.25">
      <c r="A27" s="13">
        <v>11030352</v>
      </c>
      <c r="B27" s="13" t="s">
        <v>99</v>
      </c>
      <c r="C27" s="14">
        <v>124660</v>
      </c>
    </row>
    <row r="28" spans="1:3" ht="15.75" x14ac:dyDescent="0.25">
      <c r="A28" s="13">
        <v>11030353</v>
      </c>
      <c r="B28" s="13" t="s">
        <v>115</v>
      </c>
      <c r="C28" s="14">
        <v>34440</v>
      </c>
    </row>
    <row r="29" spans="1:3" ht="15.75" x14ac:dyDescent="0.25">
      <c r="A29" s="13">
        <v>11030354</v>
      </c>
      <c r="B29" s="13" t="s">
        <v>107</v>
      </c>
      <c r="C29" s="14">
        <v>127800</v>
      </c>
    </row>
    <row r="30" spans="1:3" ht="15.75" x14ac:dyDescent="0.25">
      <c r="A30" s="13">
        <v>11030358</v>
      </c>
      <c r="B30" s="13" t="s">
        <v>108</v>
      </c>
      <c r="C30" s="14">
        <v>25800</v>
      </c>
    </row>
    <row r="31" spans="1:3" ht="15.75" x14ac:dyDescent="0.25">
      <c r="A31" s="13">
        <v>11030359</v>
      </c>
      <c r="B31" s="13" t="s">
        <v>20</v>
      </c>
      <c r="C31" s="14">
        <v>40500</v>
      </c>
    </row>
    <row r="32" spans="1:3" ht="15.75" x14ac:dyDescent="0.25">
      <c r="A32" s="13">
        <v>11030360</v>
      </c>
      <c r="B32" s="13" t="s">
        <v>110</v>
      </c>
      <c r="C32" s="14">
        <v>67862.44</v>
      </c>
    </row>
    <row r="33" spans="1:3" ht="15.75" x14ac:dyDescent="0.25">
      <c r="A33" s="13">
        <v>11030367</v>
      </c>
      <c r="B33" s="13" t="s">
        <v>109</v>
      </c>
      <c r="C33" s="14">
        <v>4500</v>
      </c>
    </row>
    <row r="34" spans="1:3" ht="15.75" x14ac:dyDescent="0.25">
      <c r="A34" s="13">
        <v>11030368</v>
      </c>
      <c r="B34" s="13" t="s">
        <v>111</v>
      </c>
      <c r="C34" s="14">
        <v>244000</v>
      </c>
    </row>
    <row r="35" spans="1:3" ht="15.75" x14ac:dyDescent="0.25">
      <c r="A35" s="13">
        <v>11030370</v>
      </c>
      <c r="B35" s="13" t="s">
        <v>101</v>
      </c>
      <c r="C35" s="14">
        <v>134000</v>
      </c>
    </row>
    <row r="36" spans="1:3" ht="15.75" x14ac:dyDescent="0.25">
      <c r="A36" s="13">
        <v>11030371</v>
      </c>
      <c r="B36" s="13" t="s">
        <v>106</v>
      </c>
      <c r="C36" s="14">
        <v>8200</v>
      </c>
    </row>
    <row r="37" spans="1:3" ht="15.75" x14ac:dyDescent="0.25">
      <c r="A37" s="13">
        <v>11030372</v>
      </c>
      <c r="B37" s="13" t="s">
        <v>102</v>
      </c>
      <c r="C37" s="14">
        <f>93000-62000</f>
        <v>31000</v>
      </c>
    </row>
    <row r="38" spans="1:3" ht="17.25" customHeight="1" x14ac:dyDescent="0.25">
      <c r="A38" s="13">
        <v>11030373</v>
      </c>
      <c r="B38" s="13" t="s">
        <v>126</v>
      </c>
      <c r="C38" s="14">
        <f>4131800-402800</f>
        <v>3729000</v>
      </c>
    </row>
    <row r="39" spans="1:3" ht="17.25" customHeight="1" x14ac:dyDescent="0.25">
      <c r="A39" s="13">
        <v>11030374</v>
      </c>
      <c r="B39" s="13" t="s">
        <v>112</v>
      </c>
      <c r="C39" s="14">
        <v>81098</v>
      </c>
    </row>
    <row r="40" spans="1:3" ht="15.75" x14ac:dyDescent="0.25">
      <c r="A40" s="13">
        <v>11030375</v>
      </c>
      <c r="B40" s="13" t="s">
        <v>113</v>
      </c>
      <c r="C40" s="14">
        <f>185545.1-62000</f>
        <v>123545.1</v>
      </c>
    </row>
    <row r="41" spans="1:3" ht="15.75" x14ac:dyDescent="0.25">
      <c r="A41" s="13">
        <v>11030376</v>
      </c>
      <c r="B41" s="13" t="s">
        <v>105</v>
      </c>
      <c r="C41" s="14">
        <f>57600-43200</f>
        <v>14400</v>
      </c>
    </row>
    <row r="42" spans="1:3" ht="15.75" x14ac:dyDescent="0.25">
      <c r="A42" s="13">
        <v>11030377</v>
      </c>
      <c r="B42" s="13" t="s">
        <v>114</v>
      </c>
      <c r="C42" s="14">
        <v>634139</v>
      </c>
    </row>
    <row r="44" spans="1:3" x14ac:dyDescent="0.25">
      <c r="A44" s="31" t="s">
        <v>123</v>
      </c>
      <c r="B44" s="31"/>
    </row>
    <row r="45" spans="1:3" x14ac:dyDescent="0.25">
      <c r="A45" s="31" t="s">
        <v>124</v>
      </c>
      <c r="B45" s="31"/>
    </row>
  </sheetData>
  <mergeCells count="3">
    <mergeCell ref="B2:C2"/>
    <mergeCell ref="A44:B44"/>
    <mergeCell ref="A45:B45"/>
  </mergeCells>
  <pageMargins left="0.78740157499999996" right="0.78740157499999996" top="0.984251969" bottom="0.984251969" header="0.4921259845" footer="0.492125984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3"/>
  <sheetViews>
    <sheetView showGridLines="0" workbookViewId="0">
      <selection activeCell="B2" sqref="B2:C2"/>
    </sheetView>
  </sheetViews>
  <sheetFormatPr defaultRowHeight="15" x14ac:dyDescent="0.25"/>
  <cols>
    <col min="1" max="1" width="28.42578125" bestFit="1" customWidth="1"/>
    <col min="2" max="2" width="85.85546875" customWidth="1"/>
    <col min="3" max="3" width="16" bestFit="1" customWidth="1"/>
  </cols>
  <sheetData>
    <row r="1" spans="1:3" ht="15.75" x14ac:dyDescent="0.25">
      <c r="A1" s="1" t="s">
        <v>0</v>
      </c>
      <c r="B1" s="1"/>
      <c r="C1" s="1"/>
    </row>
    <row r="2" spans="1:3" ht="15.75" x14ac:dyDescent="0.25">
      <c r="A2" s="1" t="s">
        <v>130</v>
      </c>
      <c r="B2" s="32" t="s">
        <v>148</v>
      </c>
      <c r="C2" s="32"/>
    </row>
    <row r="3" spans="1:3" ht="15.75" x14ac:dyDescent="0.25">
      <c r="A3" s="6"/>
      <c r="B3" s="6"/>
      <c r="C3" s="6"/>
    </row>
    <row r="4" spans="1:3" ht="15.75" x14ac:dyDescent="0.25">
      <c r="A4" s="6" t="s">
        <v>3</v>
      </c>
      <c r="B4" s="7" t="s">
        <v>135</v>
      </c>
      <c r="C4" s="21"/>
    </row>
    <row r="5" spans="1:3" ht="15.75" x14ac:dyDescent="0.25">
      <c r="A5" s="6"/>
      <c r="B5" s="6"/>
      <c r="C5" s="6"/>
    </row>
    <row r="6" spans="1:3" ht="15.75" x14ac:dyDescent="0.25">
      <c r="A6" s="9" t="s">
        <v>4</v>
      </c>
      <c r="B6" s="10" t="s">
        <v>103</v>
      </c>
      <c r="C6" s="11" t="s">
        <v>129</v>
      </c>
    </row>
    <row r="7" spans="1:3" ht="15.75" x14ac:dyDescent="0.25">
      <c r="A7" s="19">
        <v>1103</v>
      </c>
      <c r="B7" s="9" t="s">
        <v>104</v>
      </c>
      <c r="C7" s="12">
        <f>SUM(C8:C17)</f>
        <v>561702</v>
      </c>
    </row>
    <row r="8" spans="1:3" ht="15.75" x14ac:dyDescent="0.25">
      <c r="A8" s="13">
        <v>11030203</v>
      </c>
      <c r="B8" s="13" t="s">
        <v>9</v>
      </c>
      <c r="C8" s="14">
        <v>3000</v>
      </c>
    </row>
    <row r="9" spans="1:3" ht="15.75" x14ac:dyDescent="0.25">
      <c r="A9" s="13">
        <v>11030286</v>
      </c>
      <c r="B9" s="13" t="s">
        <v>11</v>
      </c>
      <c r="C9" s="14">
        <v>1500</v>
      </c>
    </row>
    <row r="10" spans="1:3" ht="15.75" x14ac:dyDescent="0.25">
      <c r="A10" s="13">
        <v>11030343</v>
      </c>
      <c r="B10" s="13" t="s">
        <v>16</v>
      </c>
      <c r="C10" s="14">
        <v>186000</v>
      </c>
    </row>
    <row r="11" spans="1:3" ht="15.75" x14ac:dyDescent="0.25">
      <c r="A11" s="13">
        <v>11030344</v>
      </c>
      <c r="B11" s="13" t="s">
        <v>17</v>
      </c>
      <c r="C11" s="14">
        <v>152400</v>
      </c>
    </row>
    <row r="12" spans="1:3" ht="15.75" x14ac:dyDescent="0.25">
      <c r="A12" s="13">
        <v>11030353</v>
      </c>
      <c r="B12" s="13" t="s">
        <v>128</v>
      </c>
      <c r="C12" s="26">
        <v>-9600</v>
      </c>
    </row>
    <row r="13" spans="1:3" ht="15.75" x14ac:dyDescent="0.25">
      <c r="A13" s="13">
        <v>11030359</v>
      </c>
      <c r="B13" s="13" t="s">
        <v>20</v>
      </c>
      <c r="C13" s="14">
        <v>4500</v>
      </c>
    </row>
    <row r="14" spans="1:3" ht="15" customHeight="1" x14ac:dyDescent="0.25">
      <c r="A14" s="13">
        <v>11030360</v>
      </c>
      <c r="B14" s="13" t="s">
        <v>127</v>
      </c>
      <c r="C14" s="14">
        <v>60902</v>
      </c>
    </row>
    <row r="15" spans="1:3" ht="15.75" x14ac:dyDescent="0.25">
      <c r="A15" s="13">
        <v>11030368</v>
      </c>
      <c r="B15" s="13" t="s">
        <v>111</v>
      </c>
      <c r="C15" s="14">
        <v>96000</v>
      </c>
    </row>
    <row r="16" spans="1:3" ht="15.75" x14ac:dyDescent="0.25">
      <c r="A16" s="13">
        <v>11030373</v>
      </c>
      <c r="B16" s="13" t="s">
        <v>126</v>
      </c>
      <c r="C16" s="14">
        <v>36000</v>
      </c>
    </row>
    <row r="17" spans="1:3" ht="15.75" x14ac:dyDescent="0.25">
      <c r="A17" s="13">
        <v>11030375</v>
      </c>
      <c r="B17" s="13" t="s">
        <v>113</v>
      </c>
      <c r="C17" s="14">
        <v>31000</v>
      </c>
    </row>
    <row r="18" spans="1:3" ht="15.75" x14ac:dyDescent="0.25">
      <c r="A18" s="23">
        <v>1104</v>
      </c>
      <c r="B18" s="24" t="s">
        <v>125</v>
      </c>
      <c r="C18" s="25">
        <f>C19+C20</f>
        <v>173392.77</v>
      </c>
    </row>
    <row r="19" spans="1:3" ht="15.75" x14ac:dyDescent="0.25">
      <c r="A19" s="13">
        <v>11040044</v>
      </c>
      <c r="B19" s="13" t="s">
        <v>33</v>
      </c>
      <c r="C19" s="14">
        <v>54688.88</v>
      </c>
    </row>
    <row r="20" spans="1:3" ht="15.75" x14ac:dyDescent="0.25">
      <c r="A20" s="13">
        <v>11040045</v>
      </c>
      <c r="B20" s="13" t="s">
        <v>34</v>
      </c>
      <c r="C20" s="14">
        <v>118703.89</v>
      </c>
    </row>
    <row r="22" spans="1:3" x14ac:dyDescent="0.25">
      <c r="A22" s="31" t="s">
        <v>123</v>
      </c>
      <c r="B22" s="31"/>
    </row>
    <row r="23" spans="1:3" x14ac:dyDescent="0.25">
      <c r="A23" s="31" t="s">
        <v>124</v>
      </c>
      <c r="B23" s="31"/>
    </row>
  </sheetData>
  <mergeCells count="3">
    <mergeCell ref="A22:B22"/>
    <mergeCell ref="A23:B23"/>
    <mergeCell ref="B2:C2"/>
  </mergeCells>
  <pageMargins left="0.78740157499999996" right="0.78740157499999996" top="0.984251969" bottom="0.984251969" header="0.4921259845" footer="0.492125984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3"/>
  <sheetViews>
    <sheetView showGridLines="0" workbookViewId="0">
      <selection activeCell="A8" sqref="A8:C9"/>
    </sheetView>
  </sheetViews>
  <sheetFormatPr defaultRowHeight="15" x14ac:dyDescent="0.25"/>
  <cols>
    <col min="1" max="1" width="28.42578125" bestFit="1" customWidth="1"/>
    <col min="2" max="2" width="85.5703125" customWidth="1"/>
    <col min="3" max="3" width="16" bestFit="1" customWidth="1"/>
  </cols>
  <sheetData>
    <row r="1" spans="1:3" ht="15.75" x14ac:dyDescent="0.25">
      <c r="A1" s="1" t="s">
        <v>0</v>
      </c>
      <c r="B1" s="1"/>
      <c r="C1" s="1"/>
    </row>
    <row r="2" spans="1:3" ht="15.75" x14ac:dyDescent="0.25">
      <c r="A2" s="1" t="s">
        <v>130</v>
      </c>
      <c r="B2" s="32" t="s">
        <v>148</v>
      </c>
      <c r="C2" s="32"/>
    </row>
    <row r="3" spans="1:3" ht="15.75" x14ac:dyDescent="0.25">
      <c r="A3" s="6"/>
      <c r="B3" s="6"/>
      <c r="C3" s="6"/>
    </row>
    <row r="4" spans="1:3" ht="17.25" customHeight="1" x14ac:dyDescent="0.25">
      <c r="A4" s="6" t="s">
        <v>3</v>
      </c>
      <c r="B4" s="33" t="s">
        <v>138</v>
      </c>
      <c r="C4" s="33"/>
    </row>
    <row r="5" spans="1:3" ht="15.75" x14ac:dyDescent="0.25">
      <c r="A5" s="6"/>
      <c r="B5" s="6"/>
      <c r="C5" s="6"/>
    </row>
    <row r="6" spans="1:3" ht="15.75" x14ac:dyDescent="0.25">
      <c r="A6" s="9" t="s">
        <v>4</v>
      </c>
      <c r="B6" s="10" t="s">
        <v>122</v>
      </c>
      <c r="C6" s="11" t="s">
        <v>129</v>
      </c>
    </row>
    <row r="7" spans="1:3" ht="15.75" x14ac:dyDescent="0.25">
      <c r="A7" s="19">
        <v>1103</v>
      </c>
      <c r="B7" s="9" t="s">
        <v>104</v>
      </c>
      <c r="C7" s="12">
        <f>SUM(C8:C30)</f>
        <v>6872165.7000000002</v>
      </c>
    </row>
    <row r="8" spans="1:3" ht="15.75" x14ac:dyDescent="0.25">
      <c r="A8" s="13">
        <v>11030203</v>
      </c>
      <c r="B8" s="13" t="s">
        <v>9</v>
      </c>
      <c r="C8" s="14">
        <v>3000</v>
      </c>
    </row>
    <row r="9" spans="1:3" ht="15.75" x14ac:dyDescent="0.25">
      <c r="A9" s="13">
        <v>11030286</v>
      </c>
      <c r="B9" s="13" t="s">
        <v>11</v>
      </c>
      <c r="C9" s="14">
        <v>1500</v>
      </c>
    </row>
    <row r="10" spans="1:3" ht="15.75" x14ac:dyDescent="0.25">
      <c r="A10" s="13">
        <v>11030317</v>
      </c>
      <c r="B10" s="13" t="s">
        <v>12</v>
      </c>
      <c r="C10" s="14">
        <v>140000</v>
      </c>
    </row>
    <row r="11" spans="1:3" ht="15.75" x14ac:dyDescent="0.25">
      <c r="A11" s="13">
        <v>11030322</v>
      </c>
      <c r="B11" s="13" t="s">
        <v>88</v>
      </c>
      <c r="C11" s="14">
        <v>66000</v>
      </c>
    </row>
    <row r="12" spans="1:3" ht="15.75" x14ac:dyDescent="0.25">
      <c r="A12" s="13">
        <v>11030328</v>
      </c>
      <c r="B12" s="13" t="s">
        <v>117</v>
      </c>
      <c r="C12" s="14">
        <v>123000</v>
      </c>
    </row>
    <row r="13" spans="1:3" ht="15.75" x14ac:dyDescent="0.25">
      <c r="A13" s="13">
        <v>11030333</v>
      </c>
      <c r="B13" s="13" t="s">
        <v>13</v>
      </c>
      <c r="C13" s="14">
        <v>8200</v>
      </c>
    </row>
    <row r="14" spans="1:3" ht="15.75" x14ac:dyDescent="0.25">
      <c r="A14" s="13">
        <v>11030334</v>
      </c>
      <c r="B14" s="13" t="s">
        <v>137</v>
      </c>
      <c r="C14" s="14">
        <v>47499.199999999997</v>
      </c>
    </row>
    <row r="15" spans="1:3" ht="15.75" x14ac:dyDescent="0.25">
      <c r="A15" s="13">
        <v>11030339</v>
      </c>
      <c r="B15" s="13" t="s">
        <v>97</v>
      </c>
      <c r="C15" s="14">
        <v>22000</v>
      </c>
    </row>
    <row r="16" spans="1:3" ht="15.75" x14ac:dyDescent="0.25">
      <c r="A16" s="13">
        <v>11030342</v>
      </c>
      <c r="B16" s="13" t="s">
        <v>15</v>
      </c>
      <c r="C16" s="14">
        <v>276000</v>
      </c>
    </row>
    <row r="17" spans="1:3" ht="15.75" x14ac:dyDescent="0.25">
      <c r="A17" s="13">
        <v>11030343</v>
      </c>
      <c r="B17" s="13" t="s">
        <v>16</v>
      </c>
      <c r="C17" s="14">
        <v>558800</v>
      </c>
    </row>
    <row r="18" spans="1:3" ht="15.75" x14ac:dyDescent="0.25">
      <c r="A18" s="13">
        <v>11030344</v>
      </c>
      <c r="B18" s="13" t="s">
        <v>17</v>
      </c>
      <c r="C18" s="14">
        <v>427200</v>
      </c>
    </row>
    <row r="19" spans="1:3" ht="15.75" x14ac:dyDescent="0.25">
      <c r="A19" s="13">
        <v>11030345</v>
      </c>
      <c r="B19" s="13" t="s">
        <v>18</v>
      </c>
      <c r="C19" s="14">
        <v>139200</v>
      </c>
    </row>
    <row r="20" spans="1:3" ht="15.75" x14ac:dyDescent="0.25">
      <c r="A20" s="13">
        <v>11030347</v>
      </c>
      <c r="B20" s="13" t="s">
        <v>116</v>
      </c>
      <c r="C20" s="14">
        <v>147200</v>
      </c>
    </row>
    <row r="21" spans="1:3" ht="15.75" x14ac:dyDescent="0.25">
      <c r="A21" s="13">
        <v>11030354</v>
      </c>
      <c r="B21" s="13" t="s">
        <v>107</v>
      </c>
      <c r="C21" s="14">
        <v>111700</v>
      </c>
    </row>
    <row r="22" spans="1:3" ht="15.75" x14ac:dyDescent="0.25">
      <c r="A22" s="13">
        <v>11030356</v>
      </c>
      <c r="B22" s="13" t="s">
        <v>136</v>
      </c>
      <c r="C22" s="14">
        <v>144320</v>
      </c>
    </row>
    <row r="23" spans="1:3" ht="15.75" x14ac:dyDescent="0.25">
      <c r="A23" s="13">
        <v>11030357</v>
      </c>
      <c r="B23" s="13" t="s">
        <v>100</v>
      </c>
      <c r="C23" s="14">
        <v>240300</v>
      </c>
    </row>
    <row r="24" spans="1:3" ht="15.75" x14ac:dyDescent="0.25">
      <c r="A24" s="13">
        <v>11030359</v>
      </c>
      <c r="B24" s="13" t="s">
        <v>20</v>
      </c>
      <c r="C24" s="14">
        <v>4500</v>
      </c>
    </row>
    <row r="25" spans="1:3" ht="15.75" x14ac:dyDescent="0.25">
      <c r="A25" s="13">
        <v>11030368</v>
      </c>
      <c r="B25" s="13" t="s">
        <v>111</v>
      </c>
      <c r="C25" s="14">
        <v>396000</v>
      </c>
    </row>
    <row r="26" spans="1:3" ht="15.75" x14ac:dyDescent="0.25">
      <c r="A26" s="13">
        <v>11030370</v>
      </c>
      <c r="B26" s="13" t="s">
        <v>101</v>
      </c>
      <c r="C26" s="14">
        <v>140000</v>
      </c>
    </row>
    <row r="27" spans="1:3" ht="15.75" x14ac:dyDescent="0.25">
      <c r="A27" s="13">
        <v>11030371</v>
      </c>
      <c r="B27" s="13" t="s">
        <v>106</v>
      </c>
      <c r="C27" s="14">
        <v>8200</v>
      </c>
    </row>
    <row r="28" spans="1:3" ht="15.75" x14ac:dyDescent="0.25">
      <c r="A28" s="13">
        <v>11030373</v>
      </c>
      <c r="B28" s="13" t="s">
        <v>126</v>
      </c>
      <c r="C28" s="14">
        <v>3773000</v>
      </c>
    </row>
    <row r="29" spans="1:3" ht="15.75" x14ac:dyDescent="0.25">
      <c r="A29" s="13">
        <v>11030374</v>
      </c>
      <c r="B29" s="13" t="s">
        <v>112</v>
      </c>
      <c r="C29" s="14">
        <f>82144.5-18598</f>
        <v>63546.5</v>
      </c>
    </row>
    <row r="30" spans="1:3" ht="15.75" x14ac:dyDescent="0.25">
      <c r="A30" s="13">
        <v>11030375</v>
      </c>
      <c r="B30" s="13" t="s">
        <v>113</v>
      </c>
      <c r="C30" s="14">
        <f>62000-31000</f>
        <v>31000</v>
      </c>
    </row>
    <row r="32" spans="1:3" x14ac:dyDescent="0.25">
      <c r="A32" s="31" t="s">
        <v>123</v>
      </c>
      <c r="B32" s="31"/>
    </row>
    <row r="33" spans="1:2" x14ac:dyDescent="0.25">
      <c r="A33" s="31" t="s">
        <v>124</v>
      </c>
      <c r="B33" s="31"/>
    </row>
  </sheetData>
  <mergeCells count="4">
    <mergeCell ref="B4:C4"/>
    <mergeCell ref="A32:B32"/>
    <mergeCell ref="A33:B33"/>
    <mergeCell ref="B2:C2"/>
  </mergeCells>
  <pageMargins left="0.78740157499999996" right="0.78740157499999996" top="0.984251969" bottom="0.984251969" header="0.4921259845" footer="0.4921259845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9"/>
  <sheetViews>
    <sheetView showGridLines="0" workbookViewId="0">
      <selection activeCell="A8" sqref="A8:C8"/>
    </sheetView>
  </sheetViews>
  <sheetFormatPr defaultRowHeight="15" x14ac:dyDescent="0.25"/>
  <cols>
    <col min="1" max="1" width="28.42578125" bestFit="1" customWidth="1"/>
    <col min="2" max="2" width="77.28515625" customWidth="1"/>
    <col min="3" max="3" width="16" bestFit="1" customWidth="1"/>
  </cols>
  <sheetData>
    <row r="1" spans="1:3" ht="15.75" x14ac:dyDescent="0.25">
      <c r="A1" s="1" t="s">
        <v>0</v>
      </c>
      <c r="B1" s="1"/>
      <c r="C1" s="1"/>
    </row>
    <row r="2" spans="1:3" ht="31.5" customHeight="1" x14ac:dyDescent="0.25">
      <c r="A2" s="1" t="s">
        <v>130</v>
      </c>
      <c r="B2" s="32" t="s">
        <v>148</v>
      </c>
      <c r="C2" s="32"/>
    </row>
    <row r="3" spans="1:3" ht="15.75" x14ac:dyDescent="0.25">
      <c r="A3" s="6"/>
      <c r="B3" s="6"/>
      <c r="C3" s="6"/>
    </row>
    <row r="4" spans="1:3" ht="17.25" customHeight="1" x14ac:dyDescent="0.25">
      <c r="A4" s="6" t="s">
        <v>3</v>
      </c>
      <c r="B4" s="7" t="s">
        <v>143</v>
      </c>
    </row>
    <row r="5" spans="1:3" ht="15.75" x14ac:dyDescent="0.25">
      <c r="A5" s="6"/>
      <c r="B5" s="6"/>
      <c r="C5" s="6"/>
    </row>
    <row r="6" spans="1:3" ht="15.75" x14ac:dyDescent="0.25">
      <c r="A6" s="9" t="s">
        <v>4</v>
      </c>
      <c r="B6" s="10" t="s">
        <v>5</v>
      </c>
      <c r="C6" s="11" t="s">
        <v>129</v>
      </c>
    </row>
    <row r="7" spans="1:3" ht="15.75" x14ac:dyDescent="0.25">
      <c r="A7" s="19">
        <v>1103</v>
      </c>
      <c r="B7" s="9" t="s">
        <v>104</v>
      </c>
      <c r="C7" s="12">
        <f>SUM(C8:C13)</f>
        <v>1298050.42</v>
      </c>
    </row>
    <row r="8" spans="1:3" ht="15.75" x14ac:dyDescent="0.25">
      <c r="A8" s="13">
        <v>11030203</v>
      </c>
      <c r="B8" s="13" t="s">
        <v>9</v>
      </c>
      <c r="C8" s="14">
        <v>3000</v>
      </c>
    </row>
    <row r="9" spans="1:3" ht="15.75" x14ac:dyDescent="0.25">
      <c r="A9" s="13">
        <v>11030276</v>
      </c>
      <c r="B9" s="13" t="s">
        <v>10</v>
      </c>
      <c r="C9" s="14">
        <v>84430</v>
      </c>
    </row>
    <row r="10" spans="1:3" ht="15.75" x14ac:dyDescent="0.25">
      <c r="A10" s="13">
        <v>11030286</v>
      </c>
      <c r="B10" s="13" t="s">
        <v>11</v>
      </c>
      <c r="C10" s="14">
        <v>1500</v>
      </c>
    </row>
    <row r="11" spans="1:3" ht="15" customHeight="1" x14ac:dyDescent="0.25">
      <c r="A11" s="13">
        <v>11030360</v>
      </c>
      <c r="B11" s="13" t="s">
        <v>127</v>
      </c>
      <c r="C11" s="14">
        <v>35037.199999999997</v>
      </c>
    </row>
    <row r="12" spans="1:3" ht="15.75" x14ac:dyDescent="0.25">
      <c r="A12" s="13">
        <v>11030378</v>
      </c>
      <c r="B12" s="13" t="s">
        <v>142</v>
      </c>
      <c r="C12" s="14">
        <v>95292.800000000003</v>
      </c>
    </row>
    <row r="13" spans="1:3" ht="15.75" x14ac:dyDescent="0.25">
      <c r="A13" s="13">
        <v>11030379</v>
      </c>
      <c r="B13" s="13" t="s">
        <v>141</v>
      </c>
      <c r="C13" s="14">
        <v>1078790.42</v>
      </c>
    </row>
    <row r="14" spans="1:3" ht="15.75" x14ac:dyDescent="0.25">
      <c r="A14" s="23">
        <v>1104</v>
      </c>
      <c r="B14" s="24" t="s">
        <v>125</v>
      </c>
      <c r="C14" s="25">
        <f>C15+C16</f>
        <v>886119.53</v>
      </c>
    </row>
    <row r="15" spans="1:3" ht="15.75" x14ac:dyDescent="0.25">
      <c r="A15" s="13">
        <v>11040046</v>
      </c>
      <c r="B15" s="13" t="s">
        <v>140</v>
      </c>
      <c r="C15" s="14">
        <v>611509.46</v>
      </c>
    </row>
    <row r="16" spans="1:3" ht="15.75" x14ac:dyDescent="0.25">
      <c r="A16" s="13">
        <v>11040047</v>
      </c>
      <c r="B16" s="13" t="s">
        <v>139</v>
      </c>
      <c r="C16" s="14">
        <v>274610.07</v>
      </c>
    </row>
    <row r="17" spans="1:3" ht="15.75" x14ac:dyDescent="0.25">
      <c r="A17" s="1"/>
      <c r="B17" s="1"/>
      <c r="C17" s="1"/>
    </row>
    <row r="18" spans="1:3" x14ac:dyDescent="0.25">
      <c r="A18" s="31" t="s">
        <v>123</v>
      </c>
      <c r="B18" s="31"/>
    </row>
    <row r="19" spans="1:3" x14ac:dyDescent="0.25">
      <c r="A19" s="31" t="s">
        <v>124</v>
      </c>
      <c r="B19" s="31"/>
    </row>
  </sheetData>
  <mergeCells count="3">
    <mergeCell ref="A18:B18"/>
    <mergeCell ref="A19:B19"/>
    <mergeCell ref="B2:C2"/>
  </mergeCells>
  <pageMargins left="0.78740157499999996" right="0.78740157499999996" top="0.984251969" bottom="0.984251969" header="0.4921259845" footer="0.492125984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AE224-7A59-41BF-AF39-5C37CCBE789E}">
  <dimension ref="A1:C18"/>
  <sheetViews>
    <sheetView showGridLines="0" workbookViewId="0">
      <selection activeCell="B8" sqref="B8"/>
    </sheetView>
  </sheetViews>
  <sheetFormatPr defaultRowHeight="15" x14ac:dyDescent="0.25"/>
  <cols>
    <col min="1" max="1" width="28.42578125" bestFit="1" customWidth="1"/>
    <col min="2" max="2" width="77.28515625" customWidth="1"/>
    <col min="3" max="3" width="16" bestFit="1" customWidth="1"/>
  </cols>
  <sheetData>
    <row r="1" spans="1:3" ht="15.75" x14ac:dyDescent="0.25">
      <c r="A1" s="1" t="s">
        <v>0</v>
      </c>
      <c r="B1" s="1"/>
      <c r="C1" s="1"/>
    </row>
    <row r="2" spans="1:3" ht="31.5" customHeight="1" x14ac:dyDescent="0.25">
      <c r="A2" s="1" t="s">
        <v>130</v>
      </c>
      <c r="B2" s="32" t="s">
        <v>148</v>
      </c>
      <c r="C2" s="32"/>
    </row>
    <row r="3" spans="1:3" ht="15.75" x14ac:dyDescent="0.25">
      <c r="A3" s="6"/>
      <c r="B3" s="6"/>
      <c r="C3" s="6"/>
    </row>
    <row r="4" spans="1:3" ht="17.25" customHeight="1" x14ac:dyDescent="0.25">
      <c r="A4" s="6" t="s">
        <v>3</v>
      </c>
      <c r="B4" s="22" t="s">
        <v>153</v>
      </c>
    </row>
    <row r="5" spans="1:3" ht="15.75" x14ac:dyDescent="0.25">
      <c r="A5" s="6"/>
      <c r="B5" s="6"/>
      <c r="C5" s="6"/>
    </row>
    <row r="6" spans="1:3" ht="15.75" x14ac:dyDescent="0.25">
      <c r="A6" s="9" t="s">
        <v>4</v>
      </c>
      <c r="B6" s="10" t="s">
        <v>5</v>
      </c>
      <c r="C6" s="11" t="s">
        <v>129</v>
      </c>
    </row>
    <row r="7" spans="1:3" ht="15.75" x14ac:dyDescent="0.25">
      <c r="A7" s="19">
        <v>1103</v>
      </c>
      <c r="B7" s="9" t="s">
        <v>104</v>
      </c>
      <c r="C7" s="12">
        <f>SUM(C8:C12)</f>
        <v>779404.26</v>
      </c>
    </row>
    <row r="8" spans="1:3" ht="15.75" x14ac:dyDescent="0.25">
      <c r="A8" s="13">
        <v>11030286</v>
      </c>
      <c r="B8" s="13" t="s">
        <v>11</v>
      </c>
      <c r="C8" s="14">
        <v>1500</v>
      </c>
    </row>
    <row r="9" spans="1:3" ht="15.75" x14ac:dyDescent="0.25">
      <c r="A9" s="13">
        <v>11030359</v>
      </c>
      <c r="B9" s="13" t="s">
        <v>149</v>
      </c>
      <c r="C9" s="14">
        <v>72000</v>
      </c>
    </row>
    <row r="10" spans="1:3" ht="15.75" x14ac:dyDescent="0.25">
      <c r="A10" s="13">
        <v>11030360</v>
      </c>
      <c r="B10" s="13" t="s">
        <v>150</v>
      </c>
      <c r="C10" s="14">
        <v>73304.259999999995</v>
      </c>
    </row>
    <row r="11" spans="1:3" ht="15" customHeight="1" x14ac:dyDescent="0.25">
      <c r="A11" s="13">
        <v>11030367</v>
      </c>
      <c r="B11" s="13" t="s">
        <v>151</v>
      </c>
      <c r="C11" s="14">
        <v>9000</v>
      </c>
    </row>
    <row r="12" spans="1:3" ht="15.75" x14ac:dyDescent="0.25">
      <c r="A12" s="13">
        <v>11030373</v>
      </c>
      <c r="B12" s="13" t="s">
        <v>152</v>
      </c>
      <c r="C12" s="14">
        <v>623600</v>
      </c>
    </row>
    <row r="13" spans="1:3" ht="15.75" x14ac:dyDescent="0.25">
      <c r="A13" s="23">
        <v>1104</v>
      </c>
      <c r="B13" s="24" t="s">
        <v>125</v>
      </c>
      <c r="C13" s="25">
        <f>C14+C15</f>
        <v>183423.66999999998</v>
      </c>
    </row>
    <row r="14" spans="1:3" ht="15.75" x14ac:dyDescent="0.25">
      <c r="A14" s="13">
        <v>11040046</v>
      </c>
      <c r="B14" s="13" t="s">
        <v>140</v>
      </c>
      <c r="C14" s="14">
        <v>108042.89</v>
      </c>
    </row>
    <row r="15" spans="1:3" ht="15.75" x14ac:dyDescent="0.25">
      <c r="A15" s="13">
        <v>11040047</v>
      </c>
      <c r="B15" s="13" t="s">
        <v>139</v>
      </c>
      <c r="C15" s="14">
        <v>75380.78</v>
      </c>
    </row>
    <row r="16" spans="1:3" ht="15.75" x14ac:dyDescent="0.25">
      <c r="A16" s="1"/>
      <c r="B16" s="1"/>
      <c r="C16" s="1"/>
    </row>
    <row r="17" spans="1:2" x14ac:dyDescent="0.25">
      <c r="A17" s="31" t="s">
        <v>123</v>
      </c>
      <c r="B17" s="31"/>
    </row>
    <row r="18" spans="1:2" x14ac:dyDescent="0.25">
      <c r="A18" s="31" t="s">
        <v>124</v>
      </c>
      <c r="B18" s="31"/>
    </row>
  </sheetData>
  <mergeCells count="3">
    <mergeCell ref="A17:B17"/>
    <mergeCell ref="A18:B18"/>
    <mergeCell ref="B2:C2"/>
  </mergeCells>
  <pageMargins left="0.78740157499999996" right="0.78740157499999996" top="0.984251969" bottom="0.984251969" header="0.4921259845" footer="0.4921259845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B5280-0B7D-4A79-BC23-AAAA2100EFAC}">
  <dimension ref="A1:C36"/>
  <sheetViews>
    <sheetView showGridLines="0" zoomScale="80" zoomScaleNormal="80" workbookViewId="0">
      <selection activeCell="B38" sqref="B38"/>
    </sheetView>
  </sheetViews>
  <sheetFormatPr defaultRowHeight="15" x14ac:dyDescent="0.25"/>
  <cols>
    <col min="1" max="1" width="28.42578125" style="27" bestFit="1" customWidth="1"/>
    <col min="2" max="2" width="77.28515625" style="27" customWidth="1"/>
    <col min="3" max="3" width="16" style="27" bestFit="1" customWidth="1"/>
    <col min="4" max="16384" width="9.140625" style="27"/>
  </cols>
  <sheetData>
    <row r="1" spans="1:3" ht="15.75" x14ac:dyDescent="0.25">
      <c r="A1" s="28" t="s">
        <v>0</v>
      </c>
      <c r="B1" s="28"/>
      <c r="C1" s="28"/>
    </row>
    <row r="2" spans="1:3" ht="31.5" customHeight="1" x14ac:dyDescent="0.25">
      <c r="A2" s="28" t="s">
        <v>130</v>
      </c>
      <c r="B2" s="32" t="s">
        <v>148</v>
      </c>
      <c r="C2" s="32"/>
    </row>
    <row r="3" spans="1:3" ht="15.75" x14ac:dyDescent="0.25">
      <c r="A3" s="29"/>
      <c r="B3" s="29"/>
      <c r="C3" s="29"/>
    </row>
    <row r="4" spans="1:3" ht="17.25" customHeight="1" x14ac:dyDescent="0.25">
      <c r="A4" s="29" t="s">
        <v>3</v>
      </c>
      <c r="B4" s="30" t="s">
        <v>162</v>
      </c>
    </row>
    <row r="5" spans="1:3" ht="15.75" x14ac:dyDescent="0.25">
      <c r="A5" s="29"/>
      <c r="B5" s="29"/>
      <c r="C5" s="29"/>
    </row>
    <row r="6" spans="1:3" ht="15.75" x14ac:dyDescent="0.25">
      <c r="A6" s="9" t="s">
        <v>4</v>
      </c>
      <c r="B6" s="10" t="s">
        <v>5</v>
      </c>
      <c r="C6" s="11" t="s">
        <v>129</v>
      </c>
    </row>
    <row r="7" spans="1:3" ht="15.75" x14ac:dyDescent="0.25">
      <c r="A7" s="19">
        <v>1103</v>
      </c>
      <c r="B7" s="9" t="s">
        <v>104</v>
      </c>
      <c r="C7" s="12">
        <f>SUM(C8:C30)</f>
        <v>4743345.47</v>
      </c>
    </row>
    <row r="8" spans="1:3" ht="15.75" x14ac:dyDescent="0.25">
      <c r="A8" s="13">
        <v>11030276</v>
      </c>
      <c r="B8" s="13" t="s">
        <v>10</v>
      </c>
      <c r="C8" s="14">
        <v>534133.47</v>
      </c>
    </row>
    <row r="9" spans="1:3" ht="15.75" x14ac:dyDescent="0.25">
      <c r="A9" s="13">
        <v>11030291</v>
      </c>
      <c r="B9" s="13" t="s">
        <v>154</v>
      </c>
      <c r="C9" s="14">
        <v>45600</v>
      </c>
    </row>
    <row r="10" spans="1:3" ht="15.75" x14ac:dyDescent="0.25">
      <c r="A10" s="13">
        <v>11030304</v>
      </c>
      <c r="B10" s="13" t="s">
        <v>155</v>
      </c>
      <c r="C10" s="14">
        <v>9000</v>
      </c>
    </row>
    <row r="11" spans="1:3" ht="15.75" x14ac:dyDescent="0.25">
      <c r="A11" s="13">
        <v>11030317</v>
      </c>
      <c r="B11" s="13" t="s">
        <v>12</v>
      </c>
      <c r="C11" s="14">
        <v>110000</v>
      </c>
    </row>
    <row r="12" spans="1:3" ht="15.75" x14ac:dyDescent="0.25">
      <c r="A12" s="13">
        <v>11030322</v>
      </c>
      <c r="B12" s="13" t="s">
        <v>88</v>
      </c>
      <c r="C12" s="14">
        <v>71000</v>
      </c>
    </row>
    <row r="13" spans="1:3" ht="15.75" x14ac:dyDescent="0.25">
      <c r="A13" s="13">
        <v>11030328</v>
      </c>
      <c r="B13" s="13" t="s">
        <v>117</v>
      </c>
      <c r="C13" s="14">
        <v>98400</v>
      </c>
    </row>
    <row r="14" spans="1:3" ht="15.75" x14ac:dyDescent="0.25">
      <c r="A14" s="13">
        <v>11030333</v>
      </c>
      <c r="B14" s="13" t="s">
        <v>13</v>
      </c>
      <c r="C14" s="14">
        <v>8200</v>
      </c>
    </row>
    <row r="15" spans="1:3" ht="15.75" x14ac:dyDescent="0.25">
      <c r="A15" s="13">
        <v>11030339</v>
      </c>
      <c r="B15" s="13" t="s">
        <v>97</v>
      </c>
      <c r="C15" s="14">
        <v>22000</v>
      </c>
    </row>
    <row r="16" spans="1:3" ht="15.75" x14ac:dyDescent="0.25">
      <c r="A16" s="13">
        <v>11030343</v>
      </c>
      <c r="B16" s="13" t="s">
        <v>16</v>
      </c>
      <c r="C16" s="14">
        <v>124000</v>
      </c>
    </row>
    <row r="17" spans="1:3" ht="15.75" x14ac:dyDescent="0.25">
      <c r="A17" s="13">
        <v>11030344</v>
      </c>
      <c r="B17" s="13" t="s">
        <v>17</v>
      </c>
      <c r="C17" s="14">
        <v>101600</v>
      </c>
    </row>
    <row r="18" spans="1:3" ht="15.75" x14ac:dyDescent="0.25">
      <c r="A18" s="13">
        <v>11030347</v>
      </c>
      <c r="B18" s="13" t="s">
        <v>156</v>
      </c>
      <c r="C18" s="14">
        <v>18400</v>
      </c>
    </row>
    <row r="19" spans="1:3" ht="15.75" x14ac:dyDescent="0.25">
      <c r="A19" s="13">
        <v>11030360</v>
      </c>
      <c r="B19" s="13" t="s">
        <v>161</v>
      </c>
      <c r="C19" s="14">
        <v>175417.2</v>
      </c>
    </row>
    <row r="20" spans="1:3" ht="15.75" x14ac:dyDescent="0.25">
      <c r="A20" s="13">
        <v>11030366</v>
      </c>
      <c r="B20" s="13" t="s">
        <v>25</v>
      </c>
      <c r="C20" s="14">
        <v>41796.800000000003</v>
      </c>
    </row>
    <row r="21" spans="1:3" ht="15.75" x14ac:dyDescent="0.25">
      <c r="A21" s="13">
        <v>11030368</v>
      </c>
      <c r="B21" s="13" t="s">
        <v>111</v>
      </c>
      <c r="C21" s="14">
        <v>220000</v>
      </c>
    </row>
    <row r="22" spans="1:3" ht="15.75" x14ac:dyDescent="0.25">
      <c r="A22" s="13">
        <v>11030369</v>
      </c>
      <c r="B22" s="13" t="s">
        <v>157</v>
      </c>
      <c r="C22" s="14">
        <v>54400</v>
      </c>
    </row>
    <row r="23" spans="1:3" ht="15.75" x14ac:dyDescent="0.25">
      <c r="A23" s="13">
        <v>11030370</v>
      </c>
      <c r="B23" s="13" t="s">
        <v>101</v>
      </c>
      <c r="C23" s="14">
        <v>152000</v>
      </c>
    </row>
    <row r="24" spans="1:3" ht="15.75" x14ac:dyDescent="0.25">
      <c r="A24" s="13">
        <v>11030371</v>
      </c>
      <c r="B24" s="13" t="s">
        <v>106</v>
      </c>
      <c r="C24" s="14">
        <v>8200</v>
      </c>
    </row>
    <row r="25" spans="1:3" ht="15.75" x14ac:dyDescent="0.25">
      <c r="A25" s="13">
        <v>11030372</v>
      </c>
      <c r="B25" s="13" t="s">
        <v>102</v>
      </c>
      <c r="C25" s="14">
        <v>31000</v>
      </c>
    </row>
    <row r="26" spans="1:3" ht="15.75" x14ac:dyDescent="0.25">
      <c r="A26" s="13">
        <v>11030373</v>
      </c>
      <c r="B26" s="13" t="s">
        <v>158</v>
      </c>
      <c r="C26" s="14">
        <v>2808600</v>
      </c>
    </row>
    <row r="27" spans="1:3" ht="15.75" x14ac:dyDescent="0.25">
      <c r="A27" s="13">
        <v>11030374</v>
      </c>
      <c r="B27" s="13" t="s">
        <v>112</v>
      </c>
      <c r="C27" s="14">
        <v>18598</v>
      </c>
    </row>
    <row r="28" spans="1:3" ht="15.75" x14ac:dyDescent="0.25">
      <c r="A28" s="13">
        <v>11030375</v>
      </c>
      <c r="B28" s="13" t="s">
        <v>113</v>
      </c>
      <c r="C28" s="14">
        <v>31000</v>
      </c>
    </row>
    <row r="29" spans="1:3" ht="15.75" x14ac:dyDescent="0.25">
      <c r="A29" s="13">
        <v>11030380</v>
      </c>
      <c r="B29" s="13" t="s">
        <v>159</v>
      </c>
      <c r="C29" s="14">
        <v>40000</v>
      </c>
    </row>
    <row r="30" spans="1:3" ht="15.75" x14ac:dyDescent="0.25">
      <c r="A30" s="13">
        <v>11030381</v>
      </c>
      <c r="B30" s="13" t="s">
        <v>160</v>
      </c>
      <c r="C30" s="14">
        <v>20000</v>
      </c>
    </row>
    <row r="31" spans="1:3" ht="15.75" x14ac:dyDescent="0.25">
      <c r="A31" s="23">
        <v>1104</v>
      </c>
      <c r="B31" s="24" t="s">
        <v>125</v>
      </c>
      <c r="C31" s="25">
        <f>C32</f>
        <v>30071.35</v>
      </c>
    </row>
    <row r="32" spans="1:3" ht="15.75" x14ac:dyDescent="0.25">
      <c r="A32" s="13">
        <v>11040046</v>
      </c>
      <c r="B32" s="13" t="s">
        <v>140</v>
      </c>
      <c r="C32" s="14">
        <v>30071.35</v>
      </c>
    </row>
    <row r="33" spans="1:3" ht="15.75" x14ac:dyDescent="0.25">
      <c r="A33" s="28"/>
      <c r="B33" s="28"/>
      <c r="C33" s="28"/>
    </row>
    <row r="34" spans="1:3" x14ac:dyDescent="0.25">
      <c r="A34" s="34" t="s">
        <v>123</v>
      </c>
      <c r="B34" s="34"/>
    </row>
    <row r="35" spans="1:3" x14ac:dyDescent="0.25">
      <c r="A35" s="34" t="s">
        <v>124</v>
      </c>
      <c r="B35" s="34"/>
    </row>
    <row r="36" spans="1:3" x14ac:dyDescent="0.25">
      <c r="A36" s="35"/>
      <c r="B36" s="35"/>
    </row>
  </sheetData>
  <mergeCells count="3">
    <mergeCell ref="A34:B34"/>
    <mergeCell ref="A35:B35"/>
    <mergeCell ref="B2:C2"/>
  </mergeCells>
  <pageMargins left="0.78740157499999996" right="0.78740157499999996" top="0.984251969" bottom="0.984251969" header="0.4921259845" footer="0.49212598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01-2020</vt:lpstr>
      <vt:lpstr>02-2020</vt:lpstr>
      <vt:lpstr>03-2020</vt:lpstr>
      <vt:lpstr>04-2020</vt:lpstr>
      <vt:lpstr>05-2020</vt:lpstr>
      <vt:lpstr>06-2020</vt:lpstr>
      <vt:lpstr>07-2020</vt:lpstr>
      <vt:lpstr>08-2020</vt:lpstr>
      <vt:lpstr>09-2020</vt:lpstr>
      <vt:lpstr>10-2020</vt:lpstr>
      <vt:lpstr>11-2020</vt:lpstr>
      <vt:lpstr>12-2020</vt:lpstr>
      <vt:lpstr>REPASSES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Balancete de Verificação</dc:title>
  <dc:creator>Sueli</dc:creator>
  <cp:lastModifiedBy>Sueli Notebook</cp:lastModifiedBy>
  <dcterms:created xsi:type="dcterms:W3CDTF">2020-05-20T15:10:09Z</dcterms:created>
  <dcterms:modified xsi:type="dcterms:W3CDTF">2021-02-19T19:07:06Z</dcterms:modified>
</cp:coreProperties>
</file>