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72" windowHeight="21885" tabRatio="735" activeTab="7"/>
  </bookViews>
  <sheets>
    <sheet name="Demonstrativo Funcional" sheetId="1" r:id="rId1"/>
    <sheet name="Siglas" sheetId="2" r:id="rId2"/>
    <sheet name="Jan 21" sheetId="3" r:id="rId3"/>
    <sheet name="Fev 21" sheetId="4" r:id="rId4"/>
    <sheet name="Mar 21" sheetId="5" r:id="rId5"/>
    <sheet name="Abr 21" sheetId="6" r:id="rId6"/>
    <sheet name="Mai 21" sheetId="7" r:id="rId7"/>
    <sheet name="Jun 21" sheetId="8" r:id="rId8"/>
  </sheets>
  <definedNames>
    <definedName name="_xlnm._FilterDatabase" localSheetId="5" hidden="1">'Abr 21'!$A$1:$M$60</definedName>
    <definedName name="_xlnm._FilterDatabase" localSheetId="3" hidden="1">'Fev 21'!$A$1:$M$61</definedName>
    <definedName name="_xlnm._FilterDatabase" localSheetId="2" hidden="1">'Jan 21'!$A$1:$M$61</definedName>
    <definedName name="_xlnm._FilterDatabase" localSheetId="6" hidden="1">'Mai 21'!$A$1:$M$55</definedName>
    <definedName name="_xlnm._FilterDatabase" localSheetId="4" hidden="1">'Mar 21'!$A$1:$M$62</definedName>
  </definedNames>
  <calcPr fullCalcOnLoad="1"/>
</workbook>
</file>

<file path=xl/sharedStrings.xml><?xml version="1.0" encoding="utf-8"?>
<sst xmlns="http://schemas.openxmlformats.org/spreadsheetml/2006/main" count="2648" uniqueCount="326">
  <si>
    <t>TNS Master</t>
  </si>
  <si>
    <t>Presidente</t>
  </si>
  <si>
    <t>E 14</t>
  </si>
  <si>
    <t>E 13</t>
  </si>
  <si>
    <t>C 10</t>
  </si>
  <si>
    <t>TNS Pleno</t>
  </si>
  <si>
    <t>SEFIN</t>
  </si>
  <si>
    <t>40h/sem</t>
  </si>
  <si>
    <t>C 12</t>
  </si>
  <si>
    <t>SETIC</t>
  </si>
  <si>
    <t>C 07</t>
  </si>
  <si>
    <t>SEAPC</t>
  </si>
  <si>
    <t>SECON</t>
  </si>
  <si>
    <t>B 02</t>
  </si>
  <si>
    <t>ATA II</t>
  </si>
  <si>
    <t>B 03</t>
  </si>
  <si>
    <t>C 04</t>
  </si>
  <si>
    <t>TNS Sênior</t>
  </si>
  <si>
    <t>AJUR</t>
  </si>
  <si>
    <t>30h/sem</t>
  </si>
  <si>
    <t>C 03</t>
  </si>
  <si>
    <t>25h/sem</t>
  </si>
  <si>
    <t>ATA I</t>
  </si>
  <si>
    <t>Ramiro Wahrhaftig</t>
  </si>
  <si>
    <t>D05</t>
  </si>
  <si>
    <t>Gerson Koch</t>
  </si>
  <si>
    <t>D06</t>
  </si>
  <si>
    <t>Nilceu Jacob Deitos</t>
  </si>
  <si>
    <t>Maria Saletti Schmitt da Silva</t>
  </si>
  <si>
    <t>Deise Elenice Bajerski Pigatto</t>
  </si>
  <si>
    <t>002</t>
  </si>
  <si>
    <t>004</t>
  </si>
  <si>
    <t>Marcelo Barao Cabral</t>
  </si>
  <si>
    <t>008</t>
  </si>
  <si>
    <t>Joana O. Chrestenzen</t>
  </si>
  <si>
    <t>013</t>
  </si>
  <si>
    <t>Fernanda Carine Scheidt</t>
  </si>
  <si>
    <t>014</t>
  </si>
  <si>
    <t>Mari Angela Berton</t>
  </si>
  <si>
    <t>032</t>
  </si>
  <si>
    <t>Tarcisio Lindislei P. Batalhoto</t>
  </si>
  <si>
    <t>034</t>
  </si>
  <si>
    <t>044</t>
  </si>
  <si>
    <t>Simone F. Da Silva Cardoso</t>
  </si>
  <si>
    <t>035</t>
  </si>
  <si>
    <t>Giselle G. Muller Gonçalves</t>
  </si>
  <si>
    <t>Marly Terezinha Barao</t>
  </si>
  <si>
    <t>049</t>
  </si>
  <si>
    <t>Vanessa Costa Bruzetti</t>
  </si>
  <si>
    <t>051</t>
  </si>
  <si>
    <t>Cleber Prechlak</t>
  </si>
  <si>
    <t>054</t>
  </si>
  <si>
    <t>Sueli Pires</t>
  </si>
  <si>
    <t>056</t>
  </si>
  <si>
    <t>Edson Smith</t>
  </si>
  <si>
    <t>057</t>
  </si>
  <si>
    <t>Eny Rigoni Chiesorin</t>
  </si>
  <si>
    <t>058</t>
  </si>
  <si>
    <t>060</t>
  </si>
  <si>
    <t>061</t>
  </si>
  <si>
    <t>065</t>
  </si>
  <si>
    <t>068</t>
  </si>
  <si>
    <t>069</t>
  </si>
  <si>
    <t>070</t>
  </si>
  <si>
    <t>073</t>
  </si>
  <si>
    <t>075</t>
  </si>
  <si>
    <t>076</t>
  </si>
  <si>
    <t>079</t>
  </si>
  <si>
    <t>080</t>
  </si>
  <si>
    <t>Celia de Oliveira Corso</t>
  </si>
  <si>
    <t>Mariuse Buczak</t>
  </si>
  <si>
    <t>Luis Guilherme B. Goetzke</t>
  </si>
  <si>
    <t>Diego Iwankio</t>
  </si>
  <si>
    <t>Joelson Miranda</t>
  </si>
  <si>
    <t>Vanessa Rita Barazzetti</t>
  </si>
  <si>
    <t>Ticiane B. Galdino da Silva</t>
  </si>
  <si>
    <t>Julio Vinicius Guerra Nagem</t>
  </si>
  <si>
    <t>Monica Mazzei Florecki</t>
  </si>
  <si>
    <t>Guilherme Pelanda Onofre</t>
  </si>
  <si>
    <t>Coordenador</t>
  </si>
  <si>
    <t>2001</t>
  </si>
  <si>
    <t>2002</t>
  </si>
  <si>
    <t>2003</t>
  </si>
  <si>
    <t>2005</t>
  </si>
  <si>
    <t>2009</t>
  </si>
  <si>
    <t>Manoela Ruiz Martins B. Moreira</t>
  </si>
  <si>
    <t>Lays Maria Freitas Netto</t>
  </si>
  <si>
    <t>Maria Isabel Gaidex</t>
  </si>
  <si>
    <t>Meline de Oliveira Barbosa</t>
  </si>
  <si>
    <t>Willian Rodrigo Joanico</t>
  </si>
  <si>
    <t>Bolsista</t>
  </si>
  <si>
    <t>Programa Startups</t>
  </si>
  <si>
    <t>Programa Senar-PR</t>
  </si>
  <si>
    <t>Convênio Sigfap</t>
  </si>
  <si>
    <t>Programa Sinapse da Inovação</t>
  </si>
  <si>
    <t>Jornalista</t>
  </si>
  <si>
    <t>Advogado</t>
  </si>
  <si>
    <t>UGF</t>
  </si>
  <si>
    <t>PORTAL DA TRANSPARÊNCIA DA FUNDAÇÃO ARAUCÁRIA</t>
  </si>
  <si>
    <t>__________________________________________</t>
  </si>
  <si>
    <t>Diretor de Ciência, Tecnologia e Inovação</t>
  </si>
  <si>
    <t>D07</t>
  </si>
  <si>
    <t>Luis Márcio Spinosa</t>
  </si>
  <si>
    <t>Diretor de Administração e Finanças</t>
  </si>
  <si>
    <t>D08</t>
  </si>
  <si>
    <t>José Ciro Costa de Assunção</t>
  </si>
  <si>
    <t>D09</t>
  </si>
  <si>
    <t>Gerente de Administração e Finanças</t>
  </si>
  <si>
    <t>SETORES</t>
  </si>
  <si>
    <t>Setor de Convênios</t>
  </si>
  <si>
    <t>Assessoria Jurídica</t>
  </si>
  <si>
    <t>ARI</t>
  </si>
  <si>
    <t>CG</t>
  </si>
  <si>
    <t>CARGOS</t>
  </si>
  <si>
    <t>Técnico de Nível Superior - Master</t>
  </si>
  <si>
    <t>TNS III</t>
  </si>
  <si>
    <t>TNS II</t>
  </si>
  <si>
    <t>Técnico de Nível Superior - Sênior</t>
  </si>
  <si>
    <t>TNS I</t>
  </si>
  <si>
    <t>Técnico de Nível Superior - Pleno</t>
  </si>
  <si>
    <t>Assistente Técnico-Administrativo 2</t>
  </si>
  <si>
    <t xml:space="preserve">ATA I </t>
  </si>
  <si>
    <t>Assistente Técnico-Administrativo 1</t>
  </si>
  <si>
    <t>BOLSAS</t>
  </si>
  <si>
    <t>Programa de Qualificação para Exportação (Convênio: Agência Brasileira de Promoção de Exportações - APEX)</t>
  </si>
  <si>
    <t>Sistema de Informação e Gestão de Projetos das Fundações Estaduais de Amparo à Pesquisa (Convênio Ledes/UFMS)</t>
  </si>
  <si>
    <t>Programa de Apoio ao Sistema Regional de Inovação do Norte Pioneiro do Estado do Paraná (Parceria: Sebrae PR)</t>
  </si>
  <si>
    <t>Programa Paranaense de Apoio à Agropesquisa e Formação Aplicada em Rede (Parceria: Senar-PR)</t>
  </si>
  <si>
    <t>Programa Sinapse da Inovação Paraná (Contrato: CERTI)</t>
  </si>
  <si>
    <t>OUTROS ÓRGÃOS</t>
  </si>
  <si>
    <t>SETI</t>
  </si>
  <si>
    <t>Superintendência Geral de Ciência Tecnologia e Ensino Superior do Estado do Paraná</t>
  </si>
  <si>
    <t>Unidade Gestora do Fundo Paraná</t>
  </si>
  <si>
    <t>A Diretoria Executiva da Fundação Araucária de Apoio ao Desenvolvimento Científico e Tecnológico do Estado do Paraná, órgão da administração indireta do Governo do Estado do Paraná, vinculado à Secretaria de Ciência, Tecnologia e Ensino Superior do Estado do Paraná, em atenção à Lei Federal 13.460/2017 (Lei dos Direitos do Usuário de Serviços Públicos); Decreto Federal 8.777/2016 (Decreto dos Dados Abertos); Decreto Estadual 2.156/2015 (Decreto da Qualidade da Gestão Pública); Decreto Estadual 10.285/2014 (Decreto da Garantia de Acesso à Informação); Decreto Federal 7.724/2012 (Decreto da LAI); Lei Federal 12.527/2011 (Lei da LAI) e em conformidade com a Constituição do Estado do Paraná (Art. 234), divulga a Lista Funcional vigente, com as relações de funcionários, cargos e local de exercício das funções, conforme planilhas mensais, a seguir.</t>
  </si>
  <si>
    <t>Gerson Koch - Diretor de Administração e Finanças</t>
  </si>
  <si>
    <t>Celia de Oliveira Corso - SEFIN/RH</t>
  </si>
  <si>
    <t>081</t>
  </si>
  <si>
    <t>Luan Baptista da Silva</t>
  </si>
  <si>
    <t>2013</t>
  </si>
  <si>
    <t>Adriana Scaramuzza de Noronha</t>
  </si>
  <si>
    <t>2014</t>
  </si>
  <si>
    <t>Bruno Aron Breda</t>
  </si>
  <si>
    <t>Apoio Técnico</t>
  </si>
  <si>
    <t>2017</t>
  </si>
  <si>
    <t>Janaina Camile Pascoal Lofhagen</t>
  </si>
  <si>
    <t>2018</t>
  </si>
  <si>
    <t xml:space="preserve">Kelvin Willian da Silva de Oliveira </t>
  </si>
  <si>
    <t>2019</t>
  </si>
  <si>
    <t>Laura Del Bosco Brunetti Cunha Karas</t>
  </si>
  <si>
    <t>2020</t>
  </si>
  <si>
    <t>Luiz Otávio Moreira de Sá</t>
  </si>
  <si>
    <t>2021</t>
  </si>
  <si>
    <t>Marcio Roberto Santos</t>
  </si>
  <si>
    <t>2022</t>
  </si>
  <si>
    <t>Maria Aparecida da Silva Santos</t>
  </si>
  <si>
    <t>2024</t>
  </si>
  <si>
    <t>Paula Cristina de Souza</t>
  </si>
  <si>
    <t>2025</t>
  </si>
  <si>
    <t>Paula Kamila de Souza Rodrigues</t>
  </si>
  <si>
    <t>2026</t>
  </si>
  <si>
    <t>Rafaelly Ambrosio Rosa Wojcik</t>
  </si>
  <si>
    <t>2027</t>
  </si>
  <si>
    <t>2028</t>
  </si>
  <si>
    <t>Coordenadora</t>
  </si>
  <si>
    <t>Giovana Casagrande Perraro</t>
  </si>
  <si>
    <t>Monitora</t>
  </si>
  <si>
    <t>2029</t>
  </si>
  <si>
    <t>2030</t>
  </si>
  <si>
    <t>2031</t>
  </si>
  <si>
    <t>Abimael Ortiz Barros</t>
  </si>
  <si>
    <t>Tiago Alves Silva</t>
  </si>
  <si>
    <t>Peiex</t>
  </si>
  <si>
    <t>Técnico</t>
  </si>
  <si>
    <t>CORES</t>
  </si>
  <si>
    <t>Administradores</t>
  </si>
  <si>
    <t>Bolsistas</t>
  </si>
  <si>
    <t>B 07</t>
  </si>
  <si>
    <t>B 01</t>
  </si>
  <si>
    <t>Curitiba, 31 de janeiro de 2020.</t>
  </si>
  <si>
    <t>Salário Bruto (R$)</t>
  </si>
  <si>
    <t>Descontos (R$)</t>
  </si>
  <si>
    <t>Salário Líquido (R$)</t>
  </si>
  <si>
    <t>Analista</t>
  </si>
  <si>
    <t>Assistente</t>
  </si>
  <si>
    <t>Categoria Salarial</t>
  </si>
  <si>
    <t>Cargo</t>
  </si>
  <si>
    <t>Setor</t>
  </si>
  <si>
    <t>Função</t>
  </si>
  <si>
    <t>Regime de Horas</t>
  </si>
  <si>
    <t>Matrícula</t>
  </si>
  <si>
    <t>Observações</t>
  </si>
  <si>
    <t>Luciana Maria N. Gandra Andreguetto</t>
  </si>
  <si>
    <t>Vencimentos (R$)</t>
  </si>
  <si>
    <t xml:space="preserve">Renata Felippi Chiella Heydt </t>
  </si>
  <si>
    <t>D 05</t>
  </si>
  <si>
    <t>Julio Cezar Bittencourt Silva</t>
  </si>
  <si>
    <t>C 05</t>
  </si>
  <si>
    <t>2032</t>
  </si>
  <si>
    <t>Ramon Isabelino Gonzalez Nunez</t>
  </si>
  <si>
    <t>RELAÇÃO FUNCIONAL - 01/2021</t>
  </si>
  <si>
    <t>Férias 04/01/2021 a 18/01/2021</t>
  </si>
  <si>
    <t>Férias 04/01/2021 a 08/01/2021</t>
  </si>
  <si>
    <t>Férias 19/01/2021 a 02/02/2021</t>
  </si>
  <si>
    <t>Férias 04/01/2021 a  18/01/2021</t>
  </si>
  <si>
    <t>Férias  11/01/2021 a 15/01/2021</t>
  </si>
  <si>
    <t>Férias 04/01/2021 a 24/01/2021</t>
  </si>
  <si>
    <t>DEFA</t>
  </si>
  <si>
    <t>GEREN</t>
  </si>
  <si>
    <t>SERHU</t>
  </si>
  <si>
    <t>SECET</t>
  </si>
  <si>
    <t>CG + ARI</t>
  </si>
  <si>
    <t>SEINO</t>
  </si>
  <si>
    <t>SEADM</t>
  </si>
  <si>
    <t>ACOM</t>
  </si>
  <si>
    <t xml:space="preserve">DEMONSTRATIVO FUNCIONAL </t>
  </si>
  <si>
    <t>Assessoria de Comunicação</t>
  </si>
  <si>
    <t>Assessoria de Relações Institucionais</t>
  </si>
  <si>
    <t>Chefia de Gabinete</t>
  </si>
  <si>
    <t xml:space="preserve">DEFA </t>
  </si>
  <si>
    <t>Diretoria Executiva da Fundação Araucária</t>
  </si>
  <si>
    <t>Gerência</t>
  </si>
  <si>
    <t>Setor de Ciência e Tecnologia (Antigo Setor de Projetos)</t>
  </si>
  <si>
    <t>Setor Financeiro, Contábil e de Patrimônio</t>
  </si>
  <si>
    <t>Setor de Inovação</t>
  </si>
  <si>
    <t>Setor de Recursos Humanos</t>
  </si>
  <si>
    <t>Setor de Tecnologia da Informação e Comunicação</t>
  </si>
  <si>
    <t>Peiex-Curitiba</t>
  </si>
  <si>
    <t>Senar-PR</t>
  </si>
  <si>
    <t>SigFap</t>
  </si>
  <si>
    <t>Sinapse</t>
  </si>
  <si>
    <t>Startups</t>
  </si>
  <si>
    <t>Funções Gratificadas</t>
  </si>
  <si>
    <t xml:space="preserve">Funcionários </t>
  </si>
  <si>
    <t>GF2 = 70% da posição E15 - salário original</t>
  </si>
  <si>
    <t>20% do GF2</t>
  </si>
  <si>
    <t>GF1 = 100% da posição E15 - salário original (D04)</t>
  </si>
  <si>
    <t>Programa Peiex Curitiba</t>
  </si>
  <si>
    <t>Gerente de Ciência, Tecnologia e Inovação</t>
  </si>
  <si>
    <t>Chefe de Gabinete + Assessor Especial</t>
  </si>
  <si>
    <t>GF 2</t>
  </si>
  <si>
    <t>D 04 + GF 1</t>
  </si>
  <si>
    <t>D 01</t>
  </si>
  <si>
    <t>Gilmar Luis Mazurkievicz</t>
  </si>
  <si>
    <t>4h/sem</t>
  </si>
  <si>
    <t>Avaliador Ad hoc</t>
  </si>
  <si>
    <t>Jairo Lizandro Schmitt</t>
  </si>
  <si>
    <t>3h/sem</t>
  </si>
  <si>
    <t>Juliana Silveira Colome</t>
  </si>
  <si>
    <t>Klesia Pirola Madeira</t>
  </si>
  <si>
    <t>Lilian Cristina Schulze</t>
  </si>
  <si>
    <t>1h/sem</t>
  </si>
  <si>
    <t>Marcos Fronza</t>
  </si>
  <si>
    <t>2h/sem</t>
  </si>
  <si>
    <t>Rodrigo Rezende kitagawa</t>
  </si>
  <si>
    <t>Rosiane Filipin Rangel</t>
  </si>
  <si>
    <t>14h/sem</t>
  </si>
  <si>
    <t>Sandra Lucia Ventroin Von Zeidler</t>
  </si>
  <si>
    <t>Silomar Ilha</t>
  </si>
  <si>
    <t>15h/sem</t>
  </si>
  <si>
    <t>Sonia Alves Gouvea</t>
  </si>
  <si>
    <t>7h/sem</t>
  </si>
  <si>
    <t>Talitha Comaru</t>
  </si>
  <si>
    <t>18h/sem</t>
  </si>
  <si>
    <t>RELAÇÃO FUNCIONAL - 03/2021</t>
  </si>
  <si>
    <t>RELAÇÃO FUNCIONAL - 02/2021</t>
  </si>
  <si>
    <t>PPSUS</t>
  </si>
  <si>
    <t>Programa PPSUS</t>
  </si>
  <si>
    <t>2040</t>
  </si>
  <si>
    <t>Fabiana Noronha Dornelles</t>
  </si>
  <si>
    <t>5h/sem</t>
  </si>
  <si>
    <t>2034</t>
  </si>
  <si>
    <t>Aline Daiana Schlindwein</t>
  </si>
  <si>
    <t>9h/sem</t>
  </si>
  <si>
    <t>Clarissa Bohrer da Silva</t>
  </si>
  <si>
    <t>10h/sem</t>
  </si>
  <si>
    <t>Cristiane Luchese</t>
  </si>
  <si>
    <t>Cristiana Silva Sant Anna</t>
  </si>
  <si>
    <t>Dirce Stein Backes</t>
  </si>
  <si>
    <t>13h/sem</t>
  </si>
  <si>
    <t>Folha 04/21</t>
  </si>
  <si>
    <t>Total</t>
  </si>
  <si>
    <t>RELAÇÃO FUNCIONAL - 04/2021</t>
  </si>
  <si>
    <t>Eliane Roslei Winkelmarnn</t>
  </si>
  <si>
    <t>Alvaro Reischak de Olivaira</t>
  </si>
  <si>
    <t>Ana Paula Ferreira Nunes</t>
  </si>
  <si>
    <t>Andreia Rosane de Moura Valim</t>
  </si>
  <si>
    <t>Cristian Fabiano Guimaraes</t>
  </si>
  <si>
    <t>Denise Coutinho Endringer</t>
  </si>
  <si>
    <t>Ethel Antunes Wilhelm</t>
  </si>
  <si>
    <t>Fabricio Freire de Melo</t>
  </si>
  <si>
    <t>Martha Helena Teixeira de Souza</t>
  </si>
  <si>
    <t>Nelson Francisco Serrao Junior</t>
  </si>
  <si>
    <t>6h/sem</t>
  </si>
  <si>
    <t>Luciane najar Smeha</t>
  </si>
  <si>
    <t>44h/sem</t>
  </si>
  <si>
    <t>Juliana Ferreira de Moura</t>
  </si>
  <si>
    <t>Celeste da Silva Freitas de Souza</t>
  </si>
  <si>
    <t>Katia da Silva Calabrese</t>
  </si>
  <si>
    <t>Maria Helena Feres Saad</t>
  </si>
  <si>
    <t>Folha 05/21</t>
  </si>
  <si>
    <t>RELAÇÃO FUNCIONAL - 05/2021</t>
  </si>
  <si>
    <t>Ad-hoc</t>
  </si>
  <si>
    <t>RELAÇÃO FUNCIONAL - 06/2021</t>
  </si>
  <si>
    <t>Setor de Apoio Administrativo (Antigo Setor de Informação, Protocolo e Arquivo)</t>
  </si>
  <si>
    <t>Setor de Análise de Prestações de Contas</t>
  </si>
  <si>
    <t>azul</t>
  </si>
  <si>
    <t>amarelo</t>
  </si>
  <si>
    <t>laranja</t>
  </si>
  <si>
    <t>cinza</t>
  </si>
  <si>
    <t>verde</t>
  </si>
  <si>
    <t>084</t>
  </si>
  <si>
    <t>C 00</t>
  </si>
  <si>
    <t>Caroline Da Rocha Franco</t>
  </si>
  <si>
    <t>2036</t>
  </si>
  <si>
    <t>Claudia Zamberlan</t>
  </si>
  <si>
    <t xml:space="preserve">Bolsista </t>
  </si>
  <si>
    <t>2068</t>
  </si>
  <si>
    <t>Juliane Cabral Silva</t>
  </si>
  <si>
    <t>16h/sem</t>
  </si>
  <si>
    <t>2069</t>
  </si>
  <si>
    <t>Angela Francesca Maris</t>
  </si>
  <si>
    <t>17h/sem</t>
  </si>
  <si>
    <t>Salário+Férias</t>
  </si>
  <si>
    <t>Folha 06/21</t>
  </si>
  <si>
    <t>SETIC/SEINO</t>
  </si>
  <si>
    <t>Rescisão por falecimento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</si>
</sst>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i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0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  <family val="2"/>
    </font>
    <font>
      <b/>
      <i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right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49" fontId="49" fillId="0" borderId="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31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 wrapText="1"/>
    </xf>
    <xf numFmtId="49" fontId="51" fillId="23" borderId="18" xfId="0" applyNumberFormat="1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 wrapText="1"/>
    </xf>
    <xf numFmtId="0" fontId="51" fillId="23" borderId="18" xfId="0" applyFont="1" applyFill="1" applyBorder="1" applyAlignment="1">
      <alignment horizontal="center" vertical="center" wrapText="1"/>
    </xf>
    <xf numFmtId="0" fontId="51" fillId="23" borderId="18" xfId="0" applyFont="1" applyFill="1" applyBorder="1" applyAlignment="1">
      <alignment horizontal="center" vertical="center"/>
    </xf>
    <xf numFmtId="2" fontId="51" fillId="23" borderId="18" xfId="0" applyNumberFormat="1" applyFont="1" applyFill="1" applyBorder="1" applyAlignment="1">
      <alignment horizontal="center" vertical="center" wrapText="1"/>
    </xf>
    <xf numFmtId="49" fontId="49" fillId="6" borderId="18" xfId="0" applyNumberFormat="1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left" vertical="center"/>
    </xf>
    <xf numFmtId="0" fontId="49" fillId="6" borderId="18" xfId="0" applyFont="1" applyFill="1" applyBorder="1" applyAlignment="1">
      <alignment horizontal="center" vertical="center"/>
    </xf>
    <xf numFmtId="43" fontId="49" fillId="6" borderId="18" xfId="62" applyFont="1" applyFill="1" applyBorder="1" applyAlignment="1">
      <alignment horizontal="center" vertical="center"/>
    </xf>
    <xf numFmtId="49" fontId="49" fillId="36" borderId="18" xfId="0" applyNumberFormat="1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left" vertical="center"/>
    </xf>
    <xf numFmtId="0" fontId="49" fillId="36" borderId="18" xfId="0" applyFont="1" applyFill="1" applyBorder="1" applyAlignment="1">
      <alignment horizontal="center" vertical="center"/>
    </xf>
    <xf numFmtId="43" fontId="49" fillId="36" borderId="18" xfId="62" applyFont="1" applyFill="1" applyBorder="1" applyAlignment="1">
      <alignment horizontal="center" vertical="center"/>
    </xf>
    <xf numFmtId="49" fontId="52" fillId="36" borderId="18" xfId="0" applyNumberFormat="1" applyFont="1" applyFill="1" applyBorder="1" applyAlignment="1">
      <alignment horizontal="left" vertical="center" wrapText="1"/>
    </xf>
    <xf numFmtId="49" fontId="49" fillId="7" borderId="18" xfId="0" applyNumberFormat="1" applyFont="1" applyFill="1" applyBorder="1" applyAlignment="1">
      <alignment horizontal="center" vertical="center"/>
    </xf>
    <xf numFmtId="0" fontId="49" fillId="7" borderId="18" xfId="0" applyFont="1" applyFill="1" applyBorder="1" applyAlignment="1">
      <alignment horizontal="left" vertical="center"/>
    </xf>
    <xf numFmtId="0" fontId="49" fillId="7" borderId="18" xfId="0" applyFont="1" applyFill="1" applyBorder="1" applyAlignment="1">
      <alignment horizontal="center" vertical="center"/>
    </xf>
    <xf numFmtId="4" fontId="49" fillId="36" borderId="18" xfId="0" applyNumberFormat="1" applyFont="1" applyFill="1" applyBorder="1" applyAlignment="1">
      <alignment horizontal="right" vertical="center"/>
    </xf>
    <xf numFmtId="4" fontId="49" fillId="7" borderId="18" xfId="0" applyNumberFormat="1" applyFont="1" applyFill="1" applyBorder="1" applyAlignment="1">
      <alignment horizontal="right" vertical="center"/>
    </xf>
    <xf numFmtId="4" fontId="53" fillId="7" borderId="18" xfId="0" applyNumberFormat="1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center" vertical="center"/>
    </xf>
    <xf numFmtId="4" fontId="53" fillId="7" borderId="18" xfId="0" applyNumberFormat="1" applyFont="1" applyFill="1" applyBorder="1" applyAlignment="1">
      <alignment horizontal="right" wrapText="1"/>
    </xf>
    <xf numFmtId="49" fontId="52" fillId="7" borderId="18" xfId="0" applyNumberFormat="1" applyFont="1" applyFill="1" applyBorder="1" applyAlignment="1">
      <alignment horizontal="left" vertical="center" wrapText="1"/>
    </xf>
    <xf numFmtId="49" fontId="49" fillId="5" borderId="18" xfId="0" applyNumberFormat="1" applyFont="1" applyFill="1" applyBorder="1" applyAlignment="1">
      <alignment horizontal="center" vertical="center"/>
    </xf>
    <xf numFmtId="0" fontId="49" fillId="5" borderId="18" xfId="0" applyFont="1" applyFill="1" applyBorder="1" applyAlignment="1">
      <alignment horizontal="left" vertical="center"/>
    </xf>
    <xf numFmtId="0" fontId="49" fillId="5" borderId="18" xfId="0" applyFont="1" applyFill="1" applyBorder="1" applyAlignment="1">
      <alignment horizontal="center" vertical="center"/>
    </xf>
    <xf numFmtId="43" fontId="49" fillId="5" borderId="18" xfId="62" applyFont="1" applyFill="1" applyBorder="1" applyAlignment="1">
      <alignment horizontal="center" vertical="center"/>
    </xf>
    <xf numFmtId="49" fontId="52" fillId="6" borderId="18" xfId="0" applyNumberFormat="1" applyFont="1" applyFill="1" applyBorder="1" applyAlignment="1">
      <alignment horizontal="left" vertical="center"/>
    </xf>
    <xf numFmtId="49" fontId="52" fillId="5" borderId="18" xfId="0" applyNumberFormat="1" applyFont="1" applyFill="1" applyBorder="1" applyAlignment="1">
      <alignment horizontal="left" vertical="center"/>
    </xf>
    <xf numFmtId="49" fontId="51" fillId="23" borderId="19" xfId="0" applyNumberFormat="1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 wrapText="1"/>
    </xf>
    <xf numFmtId="0" fontId="51" fillId="23" borderId="19" xfId="0" applyFont="1" applyFill="1" applyBorder="1" applyAlignment="1">
      <alignment horizontal="center" vertical="center" wrapText="1"/>
    </xf>
    <xf numFmtId="0" fontId="51" fillId="23" borderId="19" xfId="0" applyFont="1" applyFill="1" applyBorder="1" applyAlignment="1">
      <alignment horizontal="center" vertical="center"/>
    </xf>
    <xf numFmtId="2" fontId="51" fillId="23" borderId="19" xfId="0" applyNumberFormat="1" applyFont="1" applyFill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/>
    </xf>
    <xf numFmtId="49" fontId="49" fillId="6" borderId="19" xfId="0" applyNumberFormat="1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left" vertical="center"/>
    </xf>
    <xf numFmtId="0" fontId="49" fillId="6" borderId="19" xfId="0" applyFont="1" applyFill="1" applyBorder="1" applyAlignment="1">
      <alignment horizontal="center" vertical="center"/>
    </xf>
    <xf numFmtId="2" fontId="49" fillId="6" borderId="19" xfId="0" applyNumberFormat="1" applyFont="1" applyFill="1" applyBorder="1" applyAlignment="1">
      <alignment horizontal="center" vertical="center"/>
    </xf>
    <xf numFmtId="2" fontId="50" fillId="6" borderId="19" xfId="0" applyNumberFormat="1" applyFont="1" applyFill="1" applyBorder="1" applyAlignment="1">
      <alignment horizontal="center" vertical="center"/>
    </xf>
    <xf numFmtId="49" fontId="52" fillId="6" borderId="19" xfId="0" applyNumberFormat="1" applyFont="1" applyFill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/>
    </xf>
    <xf numFmtId="49" fontId="49" fillId="36" borderId="19" xfId="0" applyNumberFormat="1" applyFont="1" applyFill="1" applyBorder="1" applyAlignment="1">
      <alignment horizontal="center" vertical="center"/>
    </xf>
    <xf numFmtId="0" fontId="50" fillId="36" borderId="19" xfId="0" applyFont="1" applyFill="1" applyBorder="1" applyAlignment="1">
      <alignment horizontal="left" vertical="center"/>
    </xf>
    <xf numFmtId="0" fontId="49" fillId="36" borderId="19" xfId="0" applyFont="1" applyFill="1" applyBorder="1" applyAlignment="1">
      <alignment horizontal="center" vertical="center"/>
    </xf>
    <xf numFmtId="2" fontId="49" fillId="36" borderId="19" xfId="0" applyNumberFormat="1" applyFont="1" applyFill="1" applyBorder="1" applyAlignment="1">
      <alignment horizontal="center" vertical="center"/>
    </xf>
    <xf numFmtId="2" fontId="50" fillId="36" borderId="19" xfId="0" applyNumberFormat="1" applyFont="1" applyFill="1" applyBorder="1" applyAlignment="1">
      <alignment horizontal="center" vertical="center"/>
    </xf>
    <xf numFmtId="49" fontId="52" fillId="36" borderId="19" xfId="0" applyNumberFormat="1" applyFont="1" applyFill="1" applyBorder="1" applyAlignment="1">
      <alignment horizontal="center" vertical="center"/>
    </xf>
    <xf numFmtId="49" fontId="49" fillId="7" borderId="19" xfId="0" applyNumberFormat="1" applyFont="1" applyFill="1" applyBorder="1" applyAlignment="1">
      <alignment horizontal="center" vertical="center"/>
    </xf>
    <xf numFmtId="0" fontId="49" fillId="7" borderId="19" xfId="0" applyFont="1" applyFill="1" applyBorder="1" applyAlignment="1">
      <alignment horizontal="left" vertical="center"/>
    </xf>
    <xf numFmtId="0" fontId="49" fillId="7" borderId="19" xfId="0" applyFont="1" applyFill="1" applyBorder="1" applyAlignment="1">
      <alignment horizontal="center" vertical="center"/>
    </xf>
    <xf numFmtId="2" fontId="49" fillId="7" borderId="19" xfId="0" applyNumberFormat="1" applyFont="1" applyFill="1" applyBorder="1" applyAlignment="1">
      <alignment horizontal="center" vertical="center"/>
    </xf>
    <xf numFmtId="2" fontId="53" fillId="7" borderId="19" xfId="0" applyNumberFormat="1" applyFont="1" applyFill="1" applyBorder="1" applyAlignment="1">
      <alignment horizontal="center" vertical="center" wrapText="1"/>
    </xf>
    <xf numFmtId="2" fontId="50" fillId="7" borderId="19" xfId="0" applyNumberFormat="1" applyFont="1" applyFill="1" applyBorder="1" applyAlignment="1">
      <alignment horizontal="center" vertical="center"/>
    </xf>
    <xf numFmtId="49" fontId="52" fillId="7" borderId="19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left" vertical="center"/>
    </xf>
    <xf numFmtId="2" fontId="53" fillId="7" borderId="19" xfId="0" applyNumberFormat="1" applyFont="1" applyFill="1" applyBorder="1" applyAlignment="1">
      <alignment horizontal="center" wrapText="1"/>
    </xf>
    <xf numFmtId="49" fontId="49" fillId="5" borderId="19" xfId="0" applyNumberFormat="1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left" vertical="center"/>
    </xf>
    <xf numFmtId="0" fontId="49" fillId="5" borderId="19" xfId="0" applyFont="1" applyFill="1" applyBorder="1" applyAlignment="1">
      <alignment horizontal="center" vertical="center"/>
    </xf>
    <xf numFmtId="2" fontId="49" fillId="5" borderId="19" xfId="0" applyNumberFormat="1" applyFont="1" applyFill="1" applyBorder="1" applyAlignment="1">
      <alignment horizontal="center" vertical="center"/>
    </xf>
    <xf numFmtId="2" fontId="50" fillId="5" borderId="19" xfId="0" applyNumberFormat="1" applyFont="1" applyFill="1" applyBorder="1" applyAlignment="1">
      <alignment horizontal="center" vertical="center"/>
    </xf>
    <xf numFmtId="49" fontId="52" fillId="5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/>
    </xf>
    <xf numFmtId="2" fontId="25" fillId="0" borderId="19" xfId="0" applyNumberFormat="1" applyFont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 wrapText="1"/>
    </xf>
    <xf numFmtId="0" fontId="51" fillId="23" borderId="19" xfId="0" applyFont="1" applyFill="1" applyBorder="1" applyAlignment="1">
      <alignment horizontal="center" vertical="center" wrapText="1"/>
    </xf>
    <xf numFmtId="0" fontId="51" fillId="23" borderId="19" xfId="0" applyFont="1" applyFill="1" applyBorder="1" applyAlignment="1">
      <alignment horizontal="center" vertical="center"/>
    </xf>
    <xf numFmtId="43" fontId="51" fillId="23" borderId="19" xfId="62" applyFont="1" applyFill="1" applyBorder="1" applyAlignment="1">
      <alignment horizontal="center" vertical="center" wrapText="1"/>
    </xf>
    <xf numFmtId="43" fontId="51" fillId="23" borderId="19" xfId="62" applyFont="1" applyFill="1" applyBorder="1" applyAlignment="1">
      <alignment horizontal="center" vertical="center" wrapText="1"/>
    </xf>
    <xf numFmtId="49" fontId="51" fillId="2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43" fontId="49" fillId="6" borderId="19" xfId="62" applyFont="1" applyFill="1" applyBorder="1" applyAlignment="1">
      <alignment horizontal="center" vertical="center"/>
    </xf>
    <xf numFmtId="49" fontId="52" fillId="6" borderId="19" xfId="0" applyNumberFormat="1" applyFont="1" applyFill="1" applyBorder="1" applyAlignment="1">
      <alignment horizontal="center" vertical="center"/>
    </xf>
    <xf numFmtId="43" fontId="49" fillId="36" borderId="19" xfId="62" applyFont="1" applyFill="1" applyBorder="1" applyAlignment="1">
      <alignment horizontal="center" vertical="center"/>
    </xf>
    <xf numFmtId="43" fontId="49" fillId="7" borderId="19" xfId="62" applyFont="1" applyFill="1" applyBorder="1" applyAlignment="1">
      <alignment horizontal="center" vertical="center"/>
    </xf>
    <xf numFmtId="43" fontId="49" fillId="5" borderId="19" xfId="62" applyFont="1" applyFill="1" applyBorder="1" applyAlignment="1">
      <alignment horizontal="center" vertical="center"/>
    </xf>
    <xf numFmtId="49" fontId="49" fillId="9" borderId="19" xfId="0" applyNumberFormat="1" applyFont="1" applyFill="1" applyBorder="1" applyAlignment="1">
      <alignment horizontal="center" vertical="center"/>
    </xf>
    <xf numFmtId="0" fontId="49" fillId="9" borderId="19" xfId="0" applyFont="1" applyFill="1" applyBorder="1" applyAlignment="1">
      <alignment horizontal="left" vertical="center"/>
    </xf>
    <xf numFmtId="0" fontId="49" fillId="9" borderId="19" xfId="0" applyFont="1" applyFill="1" applyBorder="1" applyAlignment="1">
      <alignment horizontal="center" vertical="center"/>
    </xf>
    <xf numFmtId="0" fontId="49" fillId="9" borderId="19" xfId="0" applyFont="1" applyFill="1" applyBorder="1" applyAlignment="1">
      <alignment horizontal="center"/>
    </xf>
    <xf numFmtId="0" fontId="49" fillId="9" borderId="19" xfId="0" applyFont="1" applyFill="1" applyBorder="1" applyAlignment="1">
      <alignment horizontal="left"/>
    </xf>
    <xf numFmtId="43" fontId="49" fillId="9" borderId="19" xfId="62" applyFont="1" applyFill="1" applyBorder="1" applyAlignment="1">
      <alignment horizontal="center" vertical="center"/>
    </xf>
    <xf numFmtId="49" fontId="52" fillId="9" borderId="19" xfId="0" applyNumberFormat="1" applyFont="1" applyFill="1" applyBorder="1" applyAlignment="1">
      <alignment horizontal="center" vertical="center"/>
    </xf>
    <xf numFmtId="43" fontId="49" fillId="9" borderId="19" xfId="62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left"/>
    </xf>
    <xf numFmtId="43" fontId="49" fillId="0" borderId="19" xfId="62" applyFont="1" applyFill="1" applyBorder="1" applyAlignment="1">
      <alignment horizontal="center"/>
    </xf>
    <xf numFmtId="43" fontId="49" fillId="0" borderId="19" xfId="62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2" fontId="49" fillId="0" borderId="19" xfId="0" applyNumberFormat="1" applyFont="1" applyFill="1" applyBorder="1" applyAlignment="1">
      <alignment horizontal="center"/>
    </xf>
    <xf numFmtId="43" fontId="50" fillId="0" borderId="19" xfId="62" applyFont="1" applyBorder="1" applyAlignment="1">
      <alignment horizontal="center"/>
    </xf>
    <xf numFmtId="43" fontId="25" fillId="0" borderId="19" xfId="62" applyFont="1" applyBorder="1" applyAlignment="1">
      <alignment horizontal="center"/>
    </xf>
    <xf numFmtId="43" fontId="25" fillId="0" borderId="19" xfId="62" applyFont="1" applyBorder="1" applyAlignment="1">
      <alignment horizontal="center" vertical="center"/>
    </xf>
    <xf numFmtId="43" fontId="25" fillId="0" borderId="19" xfId="62" applyFont="1" applyFill="1" applyBorder="1" applyAlignment="1">
      <alignment horizontal="center" vertical="center"/>
    </xf>
    <xf numFmtId="43" fontId="49" fillId="0" borderId="19" xfId="62" applyFont="1" applyBorder="1" applyAlignment="1">
      <alignment horizontal="center"/>
    </xf>
    <xf numFmtId="49" fontId="51" fillId="23" borderId="19" xfId="0" applyNumberFormat="1" applyFont="1" applyFill="1" applyBorder="1" applyAlignment="1">
      <alignment horizontal="center" vertical="center" wrapText="1"/>
    </xf>
    <xf numFmtId="49" fontId="51" fillId="23" borderId="19" xfId="0" applyNumberFormat="1" applyFont="1" applyFill="1" applyBorder="1" applyAlignment="1">
      <alignment horizontal="center" vertical="center" wrapText="1"/>
    </xf>
    <xf numFmtId="0" fontId="49" fillId="6" borderId="19" xfId="0" applyFont="1" applyFill="1" applyBorder="1" applyAlignment="1">
      <alignment horizontal="left" vertical="center"/>
    </xf>
    <xf numFmtId="0" fontId="49" fillId="36" borderId="19" xfId="0" applyFont="1" applyFill="1" applyBorder="1" applyAlignment="1">
      <alignment horizontal="left" vertical="center"/>
    </xf>
    <xf numFmtId="4" fontId="51" fillId="23" borderId="19" xfId="0" applyNumberFormat="1" applyFont="1" applyFill="1" applyBorder="1" applyAlignment="1">
      <alignment horizontal="center" vertical="center" wrapText="1"/>
    </xf>
    <xf numFmtId="4" fontId="49" fillId="6" borderId="19" xfId="0" applyNumberFormat="1" applyFont="1" applyFill="1" applyBorder="1" applyAlignment="1">
      <alignment horizontal="center" vertical="center"/>
    </xf>
    <xf numFmtId="4" fontId="50" fillId="6" borderId="19" xfId="0" applyNumberFormat="1" applyFont="1" applyFill="1" applyBorder="1" applyAlignment="1">
      <alignment horizontal="center" vertical="center"/>
    </xf>
    <xf numFmtId="4" fontId="49" fillId="36" borderId="19" xfId="0" applyNumberFormat="1" applyFont="1" applyFill="1" applyBorder="1" applyAlignment="1">
      <alignment horizontal="center" vertical="center"/>
    </xf>
    <xf numFmtId="4" fontId="50" fillId="36" borderId="19" xfId="0" applyNumberFormat="1" applyFont="1" applyFill="1" applyBorder="1" applyAlignment="1">
      <alignment horizontal="center" vertical="center"/>
    </xf>
    <xf numFmtId="4" fontId="49" fillId="7" borderId="19" xfId="0" applyNumberFormat="1" applyFont="1" applyFill="1" applyBorder="1" applyAlignment="1">
      <alignment horizontal="center" vertical="center"/>
    </xf>
    <xf numFmtId="4" fontId="50" fillId="7" borderId="19" xfId="0" applyNumberFormat="1" applyFont="1" applyFill="1" applyBorder="1" applyAlignment="1">
      <alignment horizontal="center" vertical="center"/>
    </xf>
    <xf numFmtId="4" fontId="49" fillId="5" borderId="19" xfId="0" applyNumberFormat="1" applyFont="1" applyFill="1" applyBorder="1" applyAlignment="1">
      <alignment horizontal="center" vertical="center"/>
    </xf>
    <xf numFmtId="4" fontId="50" fillId="5" borderId="19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wrapText="1"/>
    </xf>
    <xf numFmtId="4" fontId="49" fillId="0" borderId="19" xfId="0" applyNumberFormat="1" applyFont="1" applyBorder="1" applyAlignment="1">
      <alignment horizontal="center"/>
    </xf>
    <xf numFmtId="4" fontId="50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 wrapText="1"/>
    </xf>
    <xf numFmtId="2" fontId="49" fillId="0" borderId="19" xfId="0" applyNumberFormat="1" applyFont="1" applyBorder="1" applyAlignment="1">
      <alignment horizontal="center" wrapText="1"/>
    </xf>
    <xf numFmtId="43" fontId="50" fillId="6" borderId="19" xfId="62" applyFont="1" applyFill="1" applyBorder="1" applyAlignment="1">
      <alignment horizontal="center" vertical="center"/>
    </xf>
    <xf numFmtId="43" fontId="50" fillId="36" borderId="19" xfId="62" applyFont="1" applyFill="1" applyBorder="1" applyAlignment="1">
      <alignment horizontal="center" vertical="center"/>
    </xf>
    <xf numFmtId="43" fontId="50" fillId="7" borderId="19" xfId="62" applyFont="1" applyFill="1" applyBorder="1" applyAlignment="1">
      <alignment horizontal="center" vertical="center"/>
    </xf>
    <xf numFmtId="43" fontId="50" fillId="5" borderId="19" xfId="62" applyFont="1" applyFill="1" applyBorder="1" applyAlignment="1">
      <alignment horizontal="center" vertical="center"/>
    </xf>
    <xf numFmtId="43" fontId="25" fillId="0" borderId="0" xfId="62" applyFont="1" applyBorder="1" applyAlignment="1">
      <alignment horizontal="right"/>
    </xf>
    <xf numFmtId="43" fontId="25" fillId="0" borderId="0" xfId="62" applyFont="1" applyBorder="1" applyAlignment="1">
      <alignment horizontal="right" vertical="center"/>
    </xf>
    <xf numFmtId="0" fontId="49" fillId="6" borderId="18" xfId="0" applyFont="1" applyFill="1" applyBorder="1" applyAlignment="1">
      <alignment horizontal="left" vertical="center"/>
    </xf>
    <xf numFmtId="0" fontId="50" fillId="7" borderId="18" xfId="0" applyFont="1" applyFill="1" applyBorder="1" applyAlignment="1">
      <alignment horizontal="left" vertical="center"/>
    </xf>
    <xf numFmtId="0" fontId="50" fillId="5" borderId="18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43" fontId="50" fillId="6" borderId="18" xfId="62" applyFont="1" applyFill="1" applyBorder="1" applyAlignment="1">
      <alignment horizontal="center" vertical="center"/>
    </xf>
    <xf numFmtId="43" fontId="50" fillId="36" borderId="18" xfId="62" applyFont="1" applyFill="1" applyBorder="1" applyAlignment="1">
      <alignment horizontal="center" vertical="center"/>
    </xf>
    <xf numFmtId="4" fontId="50" fillId="36" borderId="18" xfId="0" applyNumberFormat="1" applyFont="1" applyFill="1" applyBorder="1" applyAlignment="1">
      <alignment horizontal="right" vertical="center"/>
    </xf>
    <xf numFmtId="4" fontId="50" fillId="7" borderId="18" xfId="0" applyNumberFormat="1" applyFont="1" applyFill="1" applyBorder="1" applyAlignment="1">
      <alignment horizontal="right" vertical="center"/>
    </xf>
    <xf numFmtId="43" fontId="50" fillId="5" borderId="18" xfId="62" applyFont="1" applyFill="1" applyBorder="1" applyAlignment="1">
      <alignment horizontal="center" vertical="center"/>
    </xf>
    <xf numFmtId="49" fontId="49" fillId="9" borderId="18" xfId="0" applyNumberFormat="1" applyFont="1" applyFill="1" applyBorder="1" applyAlignment="1">
      <alignment horizontal="center" vertical="center"/>
    </xf>
    <xf numFmtId="0" fontId="50" fillId="9" borderId="18" xfId="0" applyFont="1" applyFill="1" applyBorder="1" applyAlignment="1">
      <alignment horizontal="left" vertical="center" wrapText="1"/>
    </xf>
    <xf numFmtId="0" fontId="49" fillId="9" borderId="18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left" vertical="center" wrapText="1"/>
    </xf>
    <xf numFmtId="2" fontId="49" fillId="9" borderId="18" xfId="0" applyNumberFormat="1" applyFont="1" applyFill="1" applyBorder="1" applyAlignment="1">
      <alignment horizontal="right" vertical="center"/>
    </xf>
    <xf numFmtId="2" fontId="49" fillId="9" borderId="18" xfId="0" applyNumberFormat="1" applyFont="1" applyFill="1" applyBorder="1" applyAlignment="1">
      <alignment horizontal="center" vertical="center"/>
    </xf>
    <xf numFmtId="2" fontId="50" fillId="9" borderId="18" xfId="0" applyNumberFormat="1" applyFont="1" applyFill="1" applyBorder="1" applyAlignment="1">
      <alignment horizontal="right" vertical="center"/>
    </xf>
    <xf numFmtId="49" fontId="52" fillId="9" borderId="18" xfId="0" applyNumberFormat="1" applyFont="1" applyFill="1" applyBorder="1" applyAlignment="1">
      <alignment horizontal="left" vertical="center" wrapText="1"/>
    </xf>
    <xf numFmtId="4" fontId="49" fillId="36" borderId="18" xfId="0" applyNumberFormat="1" applyFont="1" applyFill="1" applyBorder="1" applyAlignment="1">
      <alignment horizontal="left" vertical="center"/>
    </xf>
    <xf numFmtId="4" fontId="49" fillId="36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133350</xdr:rowOff>
    </xdr:from>
    <xdr:to>
      <xdr:col>1</xdr:col>
      <xdr:colOff>2886075</xdr:colOff>
      <xdr:row>0</xdr:row>
      <xdr:rowOff>714375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r="49929"/>
        <a:stretch>
          <a:fillRect/>
        </a:stretch>
      </xdr:blipFill>
      <xdr:spPr>
        <a:xfrm>
          <a:off x="1952625" y="133350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15" workbookViewId="0" topLeftCell="A1">
      <selection activeCell="B5" sqref="B5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5.7109375" style="0" customWidth="1"/>
  </cols>
  <sheetData>
    <row r="1" spans="1:3" ht="63" customHeight="1">
      <c r="A1" s="10"/>
      <c r="B1" s="11"/>
      <c r="C1" s="12"/>
    </row>
    <row r="2" spans="1:3" ht="14.25">
      <c r="A2" s="13"/>
      <c r="B2" s="6"/>
      <c r="C2" s="14"/>
    </row>
    <row r="3" spans="1:3" ht="14.25">
      <c r="A3" s="13"/>
      <c r="B3" s="5" t="s">
        <v>98</v>
      </c>
      <c r="C3" s="14"/>
    </row>
    <row r="4" spans="1:3" ht="14.25">
      <c r="A4" s="15"/>
      <c r="B4" s="6"/>
      <c r="C4" s="14"/>
    </row>
    <row r="5" spans="1:3" ht="18.75">
      <c r="A5" s="16"/>
      <c r="B5" s="4" t="s">
        <v>214</v>
      </c>
      <c r="C5" s="14"/>
    </row>
    <row r="6" spans="1:3" ht="14.25">
      <c r="A6" s="13"/>
      <c r="B6" s="5"/>
      <c r="C6" s="14"/>
    </row>
    <row r="7" spans="1:3" ht="162.75">
      <c r="A7" s="17"/>
      <c r="B7" s="7" t="s">
        <v>133</v>
      </c>
      <c r="C7" s="14"/>
    </row>
    <row r="8" spans="1:3" ht="14.25">
      <c r="A8" s="15"/>
      <c r="B8" s="6"/>
      <c r="C8" s="14"/>
    </row>
    <row r="9" spans="1:3" ht="14.25">
      <c r="A9" s="18"/>
      <c r="B9" s="8" t="s">
        <v>178</v>
      </c>
      <c r="C9" s="14"/>
    </row>
    <row r="10" spans="1:3" ht="45" customHeight="1">
      <c r="A10" s="19"/>
      <c r="B10" s="9" t="s">
        <v>99</v>
      </c>
      <c r="C10" s="14"/>
    </row>
    <row r="11" spans="1:3" ht="14.25">
      <c r="A11" s="13"/>
      <c r="B11" s="5" t="s">
        <v>134</v>
      </c>
      <c r="C11" s="14"/>
    </row>
    <row r="12" spans="1:3" s="1" customFormat="1" ht="14.25">
      <c r="A12" s="19"/>
      <c r="B12" s="9"/>
      <c r="C12" s="20"/>
    </row>
    <row r="13" spans="1:3" ht="28.5" customHeight="1">
      <c r="A13" s="19"/>
      <c r="B13" s="9" t="s">
        <v>99</v>
      </c>
      <c r="C13" s="14"/>
    </row>
    <row r="14" spans="1:3" ht="14.25">
      <c r="A14" s="19"/>
      <c r="B14" s="9" t="s">
        <v>135</v>
      </c>
      <c r="C14" s="14"/>
    </row>
    <row r="15" spans="1:3" ht="14.25">
      <c r="A15" s="21"/>
      <c r="B15" s="3"/>
      <c r="C15" s="22"/>
    </row>
    <row r="16" ht="14.25">
      <c r="A16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32" customWidth="1"/>
    <col min="2" max="2" width="98.421875" style="2" customWidth="1"/>
    <col min="3" max="16384" width="9.00390625" style="2" customWidth="1"/>
  </cols>
  <sheetData>
    <row r="1" spans="1:2" ht="14.25">
      <c r="A1" s="31" t="s">
        <v>108</v>
      </c>
      <c r="B1" s="30"/>
    </row>
    <row r="2" spans="1:2" ht="14.25">
      <c r="A2" s="32" t="s">
        <v>213</v>
      </c>
      <c r="B2" s="29" t="s">
        <v>215</v>
      </c>
    </row>
    <row r="3" spans="1:2" ht="14.25">
      <c r="A3" s="32" t="s">
        <v>18</v>
      </c>
      <c r="B3" s="29" t="s">
        <v>110</v>
      </c>
    </row>
    <row r="4" spans="1:2" ht="14.25">
      <c r="A4" s="32" t="s">
        <v>111</v>
      </c>
      <c r="B4" s="29" t="s">
        <v>216</v>
      </c>
    </row>
    <row r="5" spans="1:2" ht="14.25">
      <c r="A5" s="32" t="s">
        <v>112</v>
      </c>
      <c r="B5" s="29" t="s">
        <v>217</v>
      </c>
    </row>
    <row r="6" spans="1:2" ht="14.25">
      <c r="A6" s="32" t="s">
        <v>218</v>
      </c>
      <c r="B6" s="29" t="s">
        <v>219</v>
      </c>
    </row>
    <row r="7" spans="1:2" ht="14.25">
      <c r="A7" s="32" t="s">
        <v>207</v>
      </c>
      <c r="B7" s="29" t="s">
        <v>220</v>
      </c>
    </row>
    <row r="8" spans="1:2" ht="14.25">
      <c r="A8" s="32" t="s">
        <v>212</v>
      </c>
      <c r="B8" s="29" t="s">
        <v>303</v>
      </c>
    </row>
    <row r="9" spans="1:2" ht="14.25">
      <c r="A9" s="32" t="s">
        <v>11</v>
      </c>
      <c r="B9" s="29" t="s">
        <v>304</v>
      </c>
    </row>
    <row r="10" spans="1:2" ht="14.25">
      <c r="A10" s="32" t="s">
        <v>209</v>
      </c>
      <c r="B10" s="29" t="s">
        <v>221</v>
      </c>
    </row>
    <row r="11" spans="1:2" ht="14.25">
      <c r="A11" s="32" t="s">
        <v>12</v>
      </c>
      <c r="B11" s="29" t="s">
        <v>109</v>
      </c>
    </row>
    <row r="12" spans="1:2" ht="14.25">
      <c r="A12" s="32" t="s">
        <v>6</v>
      </c>
      <c r="B12" s="29" t="s">
        <v>222</v>
      </c>
    </row>
    <row r="13" spans="1:2" ht="14.25">
      <c r="A13" s="32" t="s">
        <v>211</v>
      </c>
      <c r="B13" s="29" t="s">
        <v>223</v>
      </c>
    </row>
    <row r="14" spans="1:2" ht="14.25">
      <c r="A14" s="32" t="s">
        <v>208</v>
      </c>
      <c r="B14" s="29" t="s">
        <v>224</v>
      </c>
    </row>
    <row r="15" spans="1:2" ht="14.25">
      <c r="A15" s="32" t="s">
        <v>9</v>
      </c>
      <c r="B15" s="29" t="s">
        <v>225</v>
      </c>
    </row>
    <row r="17" spans="1:2" ht="14.25">
      <c r="A17" s="31" t="s">
        <v>113</v>
      </c>
      <c r="B17" s="30"/>
    </row>
    <row r="18" spans="1:2" ht="14.25">
      <c r="A18" s="32" t="s">
        <v>121</v>
      </c>
      <c r="B18" s="29" t="s">
        <v>122</v>
      </c>
    </row>
    <row r="19" spans="1:2" ht="14.25">
      <c r="A19" s="32" t="s">
        <v>14</v>
      </c>
      <c r="B19" s="29" t="s">
        <v>120</v>
      </c>
    </row>
    <row r="20" spans="1:2" ht="14.25">
      <c r="A20" s="32" t="s">
        <v>118</v>
      </c>
      <c r="B20" s="29" t="s">
        <v>119</v>
      </c>
    </row>
    <row r="21" spans="1:2" ht="14.25">
      <c r="A21" s="32" t="s">
        <v>116</v>
      </c>
      <c r="B21" s="29" t="s">
        <v>117</v>
      </c>
    </row>
    <row r="22" spans="1:2" ht="14.25">
      <c r="A22" s="32" t="s">
        <v>115</v>
      </c>
      <c r="B22" s="29" t="s">
        <v>114</v>
      </c>
    </row>
    <row r="24" spans="1:2" ht="14.25">
      <c r="A24" s="31" t="s">
        <v>123</v>
      </c>
      <c r="B24" s="30"/>
    </row>
    <row r="25" spans="1:2" ht="14.25">
      <c r="A25" s="32" t="s">
        <v>226</v>
      </c>
      <c r="B25" s="29" t="s">
        <v>124</v>
      </c>
    </row>
    <row r="26" spans="1:2" ht="14.25">
      <c r="A26" s="32" t="s">
        <v>227</v>
      </c>
      <c r="B26" s="29" t="s">
        <v>127</v>
      </c>
    </row>
    <row r="27" spans="1:2" ht="14.25">
      <c r="A27" s="32" t="s">
        <v>228</v>
      </c>
      <c r="B27" s="29" t="s">
        <v>125</v>
      </c>
    </row>
    <row r="28" spans="1:2" ht="14.25">
      <c r="A28" s="32" t="s">
        <v>229</v>
      </c>
      <c r="B28" s="29" t="s">
        <v>128</v>
      </c>
    </row>
    <row r="29" spans="1:2" ht="14.25">
      <c r="A29" s="32" t="s">
        <v>230</v>
      </c>
      <c r="B29" s="2" t="s">
        <v>126</v>
      </c>
    </row>
    <row r="31" spans="1:2" ht="14.25">
      <c r="A31" s="31" t="s">
        <v>173</v>
      </c>
      <c r="B31" s="30"/>
    </row>
    <row r="32" spans="1:2" ht="14.25">
      <c r="A32" s="33" t="s">
        <v>305</v>
      </c>
      <c r="B32" s="29" t="s">
        <v>174</v>
      </c>
    </row>
    <row r="33" spans="1:2" ht="14.25">
      <c r="A33" s="34" t="s">
        <v>306</v>
      </c>
      <c r="B33" s="29" t="s">
        <v>175</v>
      </c>
    </row>
    <row r="34" spans="1:2" ht="14.25">
      <c r="A34" s="35" t="s">
        <v>307</v>
      </c>
      <c r="B34" s="29" t="s">
        <v>301</v>
      </c>
    </row>
    <row r="35" spans="1:2" ht="14.25">
      <c r="A35" s="36" t="s">
        <v>308</v>
      </c>
      <c r="B35" s="29" t="s">
        <v>231</v>
      </c>
    </row>
    <row r="36" spans="1:2" ht="14.25">
      <c r="A36" s="37" t="s">
        <v>309</v>
      </c>
      <c r="B36" s="29" t="s">
        <v>232</v>
      </c>
    </row>
    <row r="38" spans="1:2" ht="14.25">
      <c r="A38" s="31" t="s">
        <v>129</v>
      </c>
      <c r="B38" s="30"/>
    </row>
    <row r="39" spans="1:2" ht="14.25">
      <c r="A39" s="32" t="s">
        <v>130</v>
      </c>
      <c r="B39" s="29" t="s">
        <v>131</v>
      </c>
    </row>
    <row r="40" spans="1:2" ht="14.25">
      <c r="A40" s="32" t="s">
        <v>97</v>
      </c>
      <c r="B40" s="2" t="s">
        <v>132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="151" zoomScaleNormal="151" zoomScalePageLayoutView="0" workbookViewId="0" topLeftCell="A1">
      <selection activeCell="B19" sqref="B19"/>
    </sheetView>
  </sheetViews>
  <sheetFormatPr defaultColWidth="25.57421875" defaultRowHeight="15"/>
  <cols>
    <col min="1" max="1" width="9.57421875" style="107" customWidth="1"/>
    <col min="2" max="2" width="20.57421875" style="109" customWidth="1"/>
    <col min="3" max="5" width="9.57421875" style="109" customWidth="1"/>
    <col min="6" max="6" width="16.57421875" style="109" customWidth="1"/>
    <col min="7" max="7" width="9.57421875" style="109" customWidth="1"/>
    <col min="8" max="10" width="9.57421875" style="141" customWidth="1"/>
    <col min="11" max="11" width="9.57421875" style="137" customWidth="1"/>
    <col min="12" max="12" width="29.57421875" style="107" customWidth="1"/>
    <col min="13" max="14" width="25.57421875" style="80" customWidth="1"/>
    <col min="15" max="16384" width="25.57421875" style="107" customWidth="1"/>
  </cols>
  <sheetData>
    <row r="1" spans="1:14" s="158" customFormat="1" ht="26.25" customHeight="1">
      <c r="A1" s="142" t="s">
        <v>189</v>
      </c>
      <c r="B1" s="111" t="s">
        <v>199</v>
      </c>
      <c r="C1" s="112" t="s">
        <v>184</v>
      </c>
      <c r="D1" s="112" t="s">
        <v>185</v>
      </c>
      <c r="E1" s="112" t="s">
        <v>186</v>
      </c>
      <c r="F1" s="112" t="s">
        <v>187</v>
      </c>
      <c r="G1" s="70" t="s">
        <v>188</v>
      </c>
      <c r="H1" s="114" t="s">
        <v>179</v>
      </c>
      <c r="I1" s="115" t="s">
        <v>192</v>
      </c>
      <c r="J1" s="115" t="s">
        <v>180</v>
      </c>
      <c r="K1" s="115" t="s">
        <v>181</v>
      </c>
      <c r="L1" s="143" t="s">
        <v>190</v>
      </c>
      <c r="M1" s="159"/>
      <c r="N1" s="159"/>
    </row>
    <row r="2" spans="1:12" ht="10.5">
      <c r="A2" s="74" t="s">
        <v>24</v>
      </c>
      <c r="B2" s="75" t="s">
        <v>23</v>
      </c>
      <c r="C2" s="144" t="s">
        <v>2</v>
      </c>
      <c r="D2" s="144" t="s">
        <v>0</v>
      </c>
      <c r="E2" s="144" t="s">
        <v>206</v>
      </c>
      <c r="F2" s="144" t="s">
        <v>1</v>
      </c>
      <c r="G2" s="144"/>
      <c r="H2" s="118">
        <v>25573.45</v>
      </c>
      <c r="I2" s="118">
        <v>26331.83</v>
      </c>
      <c r="J2" s="118">
        <v>6684.79</v>
      </c>
      <c r="K2" s="160">
        <f aca="true" t="shared" si="0" ref="K2:K33">I2-J2</f>
        <v>19647.04</v>
      </c>
      <c r="L2" s="79"/>
    </row>
    <row r="3" spans="1:12" ht="10.5">
      <c r="A3" s="74" t="s">
        <v>26</v>
      </c>
      <c r="B3" s="75" t="s">
        <v>25</v>
      </c>
      <c r="C3" s="144" t="s">
        <v>3</v>
      </c>
      <c r="D3" s="144" t="s">
        <v>0</v>
      </c>
      <c r="E3" s="144" t="s">
        <v>206</v>
      </c>
      <c r="F3" s="144" t="s">
        <v>103</v>
      </c>
      <c r="G3" s="144"/>
      <c r="H3" s="118">
        <v>24049.89</v>
      </c>
      <c r="I3" s="118">
        <v>28816.59</v>
      </c>
      <c r="J3" s="118">
        <v>7307.59</v>
      </c>
      <c r="K3" s="160">
        <f t="shared" si="0"/>
        <v>21509</v>
      </c>
      <c r="L3" s="119" t="s">
        <v>200</v>
      </c>
    </row>
    <row r="4" spans="1:12" ht="10.5">
      <c r="A4" s="74" t="s">
        <v>101</v>
      </c>
      <c r="B4" s="75" t="s">
        <v>102</v>
      </c>
      <c r="C4" s="144" t="s">
        <v>3</v>
      </c>
      <c r="D4" s="144" t="s">
        <v>0</v>
      </c>
      <c r="E4" s="144" t="s">
        <v>206</v>
      </c>
      <c r="F4" s="144" t="s">
        <v>100</v>
      </c>
      <c r="G4" s="144"/>
      <c r="H4" s="118">
        <v>24049.89</v>
      </c>
      <c r="I4" s="118">
        <v>24091.74</v>
      </c>
      <c r="J4" s="118">
        <v>6809.92</v>
      </c>
      <c r="K4" s="160">
        <f t="shared" si="0"/>
        <v>17281.82</v>
      </c>
      <c r="L4" s="79"/>
    </row>
    <row r="5" spans="1:12" ht="10.5">
      <c r="A5" s="81" t="s">
        <v>104</v>
      </c>
      <c r="B5" s="82" t="s">
        <v>105</v>
      </c>
      <c r="C5" s="145" t="s">
        <v>239</v>
      </c>
      <c r="D5" s="145" t="s">
        <v>0</v>
      </c>
      <c r="E5" s="145" t="s">
        <v>207</v>
      </c>
      <c r="F5" s="184" t="s">
        <v>107</v>
      </c>
      <c r="G5" s="145"/>
      <c r="H5" s="120">
        <v>9153.89</v>
      </c>
      <c r="I5" s="120">
        <v>9153.89</v>
      </c>
      <c r="J5" s="120">
        <v>1647.95</v>
      </c>
      <c r="K5" s="161">
        <f t="shared" si="0"/>
        <v>7505.94</v>
      </c>
      <c r="L5" s="86" t="s">
        <v>233</v>
      </c>
    </row>
    <row r="6" spans="1:12" ht="10.5">
      <c r="A6" s="81" t="s">
        <v>106</v>
      </c>
      <c r="B6" s="82" t="s">
        <v>27</v>
      </c>
      <c r="C6" s="145" t="s">
        <v>239</v>
      </c>
      <c r="D6" s="145" t="s">
        <v>0</v>
      </c>
      <c r="E6" s="145" t="s">
        <v>207</v>
      </c>
      <c r="F6" s="184" t="s">
        <v>237</v>
      </c>
      <c r="G6" s="145"/>
      <c r="H6" s="120">
        <v>3806.16</v>
      </c>
      <c r="I6" s="120">
        <v>3806.16</v>
      </c>
      <c r="J6" s="120">
        <v>228.63</v>
      </c>
      <c r="K6" s="161">
        <f t="shared" si="0"/>
        <v>3577.5299999999997</v>
      </c>
      <c r="L6" s="86" t="s">
        <v>234</v>
      </c>
    </row>
    <row r="7" spans="1:12" ht="10.5">
      <c r="A7" s="87" t="s">
        <v>68</v>
      </c>
      <c r="B7" s="88" t="s">
        <v>69</v>
      </c>
      <c r="C7" s="88" t="s">
        <v>20</v>
      </c>
      <c r="D7" s="88" t="s">
        <v>5</v>
      </c>
      <c r="E7" s="88" t="s">
        <v>208</v>
      </c>
      <c r="F7" s="88" t="s">
        <v>182</v>
      </c>
      <c r="G7" s="88" t="s">
        <v>7</v>
      </c>
      <c r="H7" s="121">
        <v>6557.94</v>
      </c>
      <c r="I7" s="121">
        <v>6689.09</v>
      </c>
      <c r="J7" s="121">
        <v>2187.31</v>
      </c>
      <c r="K7" s="162">
        <f t="shared" si="0"/>
        <v>4501.780000000001</v>
      </c>
      <c r="L7" s="93"/>
    </row>
    <row r="8" spans="1:12" ht="10.5">
      <c r="A8" s="87" t="s">
        <v>51</v>
      </c>
      <c r="B8" s="88" t="s">
        <v>50</v>
      </c>
      <c r="C8" s="88" t="s">
        <v>176</v>
      </c>
      <c r="D8" s="88" t="s">
        <v>14</v>
      </c>
      <c r="E8" s="88" t="s">
        <v>9</v>
      </c>
      <c r="F8" s="88" t="s">
        <v>183</v>
      </c>
      <c r="G8" s="88" t="s">
        <v>7</v>
      </c>
      <c r="H8" s="121">
        <v>4332.52</v>
      </c>
      <c r="I8" s="121">
        <v>4419.17</v>
      </c>
      <c r="J8" s="121">
        <v>1401.97</v>
      </c>
      <c r="K8" s="162">
        <f t="shared" si="0"/>
        <v>3017.2</v>
      </c>
      <c r="L8" s="93"/>
    </row>
    <row r="9" spans="1:12" ht="10.5">
      <c r="A9" s="87" t="s">
        <v>31</v>
      </c>
      <c r="B9" s="88" t="s">
        <v>29</v>
      </c>
      <c r="C9" s="88" t="s">
        <v>8</v>
      </c>
      <c r="D9" s="88" t="s">
        <v>5</v>
      </c>
      <c r="E9" s="88" t="s">
        <v>208</v>
      </c>
      <c r="F9" s="88" t="s">
        <v>182</v>
      </c>
      <c r="G9" s="88" t="s">
        <v>7</v>
      </c>
      <c r="H9" s="121">
        <v>10705.04</v>
      </c>
      <c r="I9" s="121">
        <v>13274.24</v>
      </c>
      <c r="J9" s="121">
        <v>9456.66</v>
      </c>
      <c r="K9" s="162">
        <f t="shared" si="0"/>
        <v>3817.58</v>
      </c>
      <c r="L9" s="93" t="s">
        <v>200</v>
      </c>
    </row>
    <row r="10" spans="1:12" ht="10.5">
      <c r="A10" s="87" t="s">
        <v>65</v>
      </c>
      <c r="B10" s="88" t="s">
        <v>72</v>
      </c>
      <c r="C10" s="88" t="s">
        <v>13</v>
      </c>
      <c r="D10" s="88" t="s">
        <v>22</v>
      </c>
      <c r="E10" s="88" t="s">
        <v>209</v>
      </c>
      <c r="F10" s="88" t="s">
        <v>183</v>
      </c>
      <c r="G10" s="88" t="s">
        <v>7</v>
      </c>
      <c r="H10" s="121">
        <v>3188.2</v>
      </c>
      <c r="I10" s="121">
        <v>4416.04</v>
      </c>
      <c r="J10" s="121">
        <v>2566.05</v>
      </c>
      <c r="K10" s="162">
        <f t="shared" si="0"/>
        <v>1849.9899999999998</v>
      </c>
      <c r="L10" s="93"/>
    </row>
    <row r="11" spans="1:12" ht="10.5">
      <c r="A11" s="87" t="s">
        <v>55</v>
      </c>
      <c r="B11" s="88" t="s">
        <v>54</v>
      </c>
      <c r="C11" s="88" t="s">
        <v>196</v>
      </c>
      <c r="D11" s="88" t="s">
        <v>5</v>
      </c>
      <c r="E11" s="88" t="s">
        <v>97</v>
      </c>
      <c r="F11" s="88" t="s">
        <v>182</v>
      </c>
      <c r="G11" s="88" t="s">
        <v>7</v>
      </c>
      <c r="H11" s="121">
        <v>7311.63</v>
      </c>
      <c r="I11" s="121">
        <v>8604.69</v>
      </c>
      <c r="J11" s="121">
        <v>1831.9</v>
      </c>
      <c r="K11" s="162">
        <f t="shared" si="0"/>
        <v>6772.790000000001</v>
      </c>
      <c r="L11" s="93"/>
    </row>
    <row r="12" spans="1:12" ht="10.5">
      <c r="A12" s="87" t="s">
        <v>57</v>
      </c>
      <c r="B12" s="88" t="s">
        <v>56</v>
      </c>
      <c r="C12" s="88" t="s">
        <v>15</v>
      </c>
      <c r="D12" s="88" t="s">
        <v>14</v>
      </c>
      <c r="E12" s="88" t="s">
        <v>97</v>
      </c>
      <c r="F12" s="88" t="s">
        <v>183</v>
      </c>
      <c r="G12" s="88" t="s">
        <v>7</v>
      </c>
      <c r="H12" s="121">
        <v>3389.47</v>
      </c>
      <c r="I12" s="121">
        <v>3457.25</v>
      </c>
      <c r="J12" s="121">
        <v>457.16</v>
      </c>
      <c r="K12" s="162">
        <f t="shared" si="0"/>
        <v>3000.09</v>
      </c>
      <c r="L12" s="93"/>
    </row>
    <row r="13" spans="1:12" ht="10.5">
      <c r="A13" s="87" t="s">
        <v>37</v>
      </c>
      <c r="B13" s="88" t="s">
        <v>36</v>
      </c>
      <c r="C13" s="88" t="s">
        <v>10</v>
      </c>
      <c r="D13" s="88" t="s">
        <v>5</v>
      </c>
      <c r="E13" s="88" t="s">
        <v>12</v>
      </c>
      <c r="F13" s="88" t="s">
        <v>182</v>
      </c>
      <c r="G13" s="88" t="s">
        <v>7</v>
      </c>
      <c r="H13" s="121">
        <v>8152.12</v>
      </c>
      <c r="I13" s="121">
        <v>9456.45</v>
      </c>
      <c r="J13" s="121">
        <v>4345.71</v>
      </c>
      <c r="K13" s="162">
        <f t="shared" si="0"/>
        <v>5110.740000000001</v>
      </c>
      <c r="L13" s="93"/>
    </row>
    <row r="14" spans="1:12" ht="10.5">
      <c r="A14" s="87" t="s">
        <v>42</v>
      </c>
      <c r="B14" s="88" t="s">
        <v>45</v>
      </c>
      <c r="C14" s="88" t="s">
        <v>16</v>
      </c>
      <c r="D14" s="88" t="s">
        <v>5</v>
      </c>
      <c r="E14" s="88" t="s">
        <v>6</v>
      </c>
      <c r="F14" s="88" t="s">
        <v>182</v>
      </c>
      <c r="G14" s="88" t="s">
        <v>7</v>
      </c>
      <c r="H14" s="121">
        <v>6924.34</v>
      </c>
      <c r="I14" s="121">
        <v>8258.57</v>
      </c>
      <c r="J14" s="121">
        <v>5695.96</v>
      </c>
      <c r="K14" s="162">
        <f t="shared" si="0"/>
        <v>2562.6099999999997</v>
      </c>
      <c r="L14" s="93" t="s">
        <v>203</v>
      </c>
    </row>
    <row r="15" spans="1:12" ht="10.5">
      <c r="A15" s="87" t="s">
        <v>59</v>
      </c>
      <c r="B15" s="88" t="s">
        <v>78</v>
      </c>
      <c r="C15" s="88" t="s">
        <v>16</v>
      </c>
      <c r="D15" s="88" t="s">
        <v>5</v>
      </c>
      <c r="E15" s="88" t="s">
        <v>209</v>
      </c>
      <c r="F15" s="88" t="s">
        <v>182</v>
      </c>
      <c r="G15" s="88" t="s">
        <v>7</v>
      </c>
      <c r="H15" s="121">
        <v>6924.34</v>
      </c>
      <c r="I15" s="121">
        <v>7062.82</v>
      </c>
      <c r="J15" s="121">
        <v>1910.59</v>
      </c>
      <c r="K15" s="162">
        <f t="shared" si="0"/>
        <v>5152.23</v>
      </c>
      <c r="L15" s="93"/>
    </row>
    <row r="16" spans="1:12" ht="14.25" customHeight="1">
      <c r="A16" s="87" t="s">
        <v>35</v>
      </c>
      <c r="B16" s="88" t="s">
        <v>34</v>
      </c>
      <c r="C16" s="88" t="s">
        <v>10</v>
      </c>
      <c r="D16" s="88" t="s">
        <v>5</v>
      </c>
      <c r="E16" s="88" t="s">
        <v>11</v>
      </c>
      <c r="F16" s="88" t="s">
        <v>182</v>
      </c>
      <c r="G16" s="88" t="s">
        <v>7</v>
      </c>
      <c r="H16" s="121">
        <v>8152.12</v>
      </c>
      <c r="I16" s="121">
        <v>9456.45</v>
      </c>
      <c r="J16" s="121">
        <v>2232.58</v>
      </c>
      <c r="K16" s="162">
        <f t="shared" si="0"/>
        <v>7223.870000000001</v>
      </c>
      <c r="L16" s="93"/>
    </row>
    <row r="17" spans="1:12" ht="10.5">
      <c r="A17" s="87" t="s">
        <v>64</v>
      </c>
      <c r="B17" s="88" t="s">
        <v>73</v>
      </c>
      <c r="C17" s="88" t="s">
        <v>16</v>
      </c>
      <c r="D17" s="88" t="s">
        <v>5</v>
      </c>
      <c r="E17" s="88" t="s">
        <v>11</v>
      </c>
      <c r="F17" s="88" t="s">
        <v>182</v>
      </c>
      <c r="G17" s="88" t="s">
        <v>7</v>
      </c>
      <c r="H17" s="121">
        <v>6924.34</v>
      </c>
      <c r="I17" s="121">
        <v>8071.99</v>
      </c>
      <c r="J17" s="121">
        <v>1769.31</v>
      </c>
      <c r="K17" s="162">
        <f t="shared" si="0"/>
        <v>6302.68</v>
      </c>
      <c r="L17" s="93"/>
    </row>
    <row r="18" spans="1:12" ht="10.5">
      <c r="A18" s="87" t="s">
        <v>58</v>
      </c>
      <c r="B18" s="88" t="s">
        <v>195</v>
      </c>
      <c r="C18" s="88" t="s">
        <v>194</v>
      </c>
      <c r="D18" s="88" t="s">
        <v>17</v>
      </c>
      <c r="E18" s="88" t="s">
        <v>18</v>
      </c>
      <c r="F18" s="88" t="s">
        <v>96</v>
      </c>
      <c r="G18" s="88" t="s">
        <v>19</v>
      </c>
      <c r="H18" s="121">
        <v>10239.44</v>
      </c>
      <c r="I18" s="121">
        <v>11833.38</v>
      </c>
      <c r="J18" s="121">
        <v>2733.66</v>
      </c>
      <c r="K18" s="162">
        <f t="shared" si="0"/>
        <v>9099.72</v>
      </c>
      <c r="L18" s="93"/>
    </row>
    <row r="19" spans="1:13" ht="10.5">
      <c r="A19" s="87" t="s">
        <v>61</v>
      </c>
      <c r="B19" s="88" t="s">
        <v>76</v>
      </c>
      <c r="C19" s="88" t="s">
        <v>240</v>
      </c>
      <c r="D19" s="88" t="s">
        <v>17</v>
      </c>
      <c r="E19" s="88" t="s">
        <v>210</v>
      </c>
      <c r="F19" s="88" t="s">
        <v>238</v>
      </c>
      <c r="G19" s="88"/>
      <c r="H19" s="121">
        <v>9694.94</v>
      </c>
      <c r="I19" s="121">
        <v>24049.88</v>
      </c>
      <c r="J19" s="121">
        <v>7941.66</v>
      </c>
      <c r="K19" s="162">
        <f t="shared" si="0"/>
        <v>16108.220000000001</v>
      </c>
      <c r="L19" s="93" t="s">
        <v>235</v>
      </c>
      <c r="M19" s="94"/>
    </row>
    <row r="20" spans="1:12" ht="10.5">
      <c r="A20" s="87" t="s">
        <v>136</v>
      </c>
      <c r="B20" s="88" t="s">
        <v>137</v>
      </c>
      <c r="C20" s="88" t="s">
        <v>241</v>
      </c>
      <c r="D20" s="88" t="s">
        <v>17</v>
      </c>
      <c r="E20" s="88" t="s">
        <v>18</v>
      </c>
      <c r="F20" s="88" t="s">
        <v>96</v>
      </c>
      <c r="G20" s="88" t="s">
        <v>19</v>
      </c>
      <c r="H20" s="121">
        <v>8234.97</v>
      </c>
      <c r="I20" s="121">
        <v>8234.97</v>
      </c>
      <c r="J20" s="121">
        <v>2113.85</v>
      </c>
      <c r="K20" s="162">
        <f t="shared" si="0"/>
        <v>6121.119999999999</v>
      </c>
      <c r="L20" s="93"/>
    </row>
    <row r="21" spans="1:12" ht="10.5">
      <c r="A21" s="87" t="s">
        <v>66</v>
      </c>
      <c r="B21" s="88" t="s">
        <v>71</v>
      </c>
      <c r="C21" s="88" t="s">
        <v>13</v>
      </c>
      <c r="D21" s="88" t="s">
        <v>22</v>
      </c>
      <c r="E21" s="88" t="s">
        <v>211</v>
      </c>
      <c r="F21" s="88" t="s">
        <v>183</v>
      </c>
      <c r="G21" s="88" t="s">
        <v>7</v>
      </c>
      <c r="H21" s="121">
        <v>3188.2</v>
      </c>
      <c r="I21" s="121">
        <v>4459.37</v>
      </c>
      <c r="J21" s="121">
        <v>3781.24</v>
      </c>
      <c r="K21" s="162">
        <f t="shared" si="0"/>
        <v>678.1300000000001</v>
      </c>
      <c r="L21" s="93" t="s">
        <v>205</v>
      </c>
    </row>
    <row r="22" spans="1:12" ht="10.5">
      <c r="A22" s="87" t="s">
        <v>33</v>
      </c>
      <c r="B22" s="88" t="s">
        <v>32</v>
      </c>
      <c r="C22" s="88" t="s">
        <v>10</v>
      </c>
      <c r="D22" s="88" t="s">
        <v>5</v>
      </c>
      <c r="E22" s="88" t="s">
        <v>212</v>
      </c>
      <c r="F22" s="88" t="s">
        <v>182</v>
      </c>
      <c r="G22" s="88" t="s">
        <v>7</v>
      </c>
      <c r="H22" s="121">
        <v>8152.12</v>
      </c>
      <c r="I22" s="121">
        <v>9088.29</v>
      </c>
      <c r="J22" s="121">
        <v>3987.9</v>
      </c>
      <c r="K22" s="162">
        <f t="shared" si="0"/>
        <v>5100.390000000001</v>
      </c>
      <c r="L22" s="93" t="s">
        <v>201</v>
      </c>
    </row>
    <row r="23" spans="1:12" ht="10.5">
      <c r="A23" s="87" t="s">
        <v>39</v>
      </c>
      <c r="B23" s="88" t="s">
        <v>38</v>
      </c>
      <c r="C23" s="88" t="s">
        <v>15</v>
      </c>
      <c r="D23" s="88" t="s">
        <v>14</v>
      </c>
      <c r="E23" s="88" t="s">
        <v>6</v>
      </c>
      <c r="F23" s="88" t="s">
        <v>183</v>
      </c>
      <c r="G23" s="88" t="s">
        <v>7</v>
      </c>
      <c r="H23" s="121">
        <v>3389.47</v>
      </c>
      <c r="I23" s="121">
        <v>4050.84</v>
      </c>
      <c r="J23" s="121">
        <v>2387.68</v>
      </c>
      <c r="K23" s="162">
        <f t="shared" si="0"/>
        <v>1663.1600000000003</v>
      </c>
      <c r="L23" s="93" t="s">
        <v>202</v>
      </c>
    </row>
    <row r="24" spans="1:12" ht="10.5">
      <c r="A24" s="87" t="s">
        <v>30</v>
      </c>
      <c r="B24" s="88" t="s">
        <v>28</v>
      </c>
      <c r="C24" s="88" t="s">
        <v>4</v>
      </c>
      <c r="D24" s="88" t="s">
        <v>5</v>
      </c>
      <c r="E24" s="88" t="s">
        <v>12</v>
      </c>
      <c r="F24" s="88" t="s">
        <v>182</v>
      </c>
      <c r="G24" s="88" t="s">
        <v>7</v>
      </c>
      <c r="H24" s="121">
        <v>9600.21</v>
      </c>
      <c r="I24" s="121">
        <v>10815.54</v>
      </c>
      <c r="J24" s="121">
        <v>4067.6</v>
      </c>
      <c r="K24" s="162">
        <f t="shared" si="0"/>
        <v>6747.9400000000005</v>
      </c>
      <c r="L24" s="93" t="s">
        <v>201</v>
      </c>
    </row>
    <row r="25" spans="1:12" ht="10.5">
      <c r="A25" s="87" t="s">
        <v>67</v>
      </c>
      <c r="B25" s="88" t="s">
        <v>70</v>
      </c>
      <c r="C25" s="88" t="s">
        <v>177</v>
      </c>
      <c r="D25" s="88" t="s">
        <v>22</v>
      </c>
      <c r="E25" s="88" t="s">
        <v>212</v>
      </c>
      <c r="F25" s="88" t="s">
        <v>183</v>
      </c>
      <c r="G25" s="88" t="s">
        <v>7</v>
      </c>
      <c r="H25" s="121">
        <v>2998.76</v>
      </c>
      <c r="I25" s="121">
        <v>3058.73</v>
      </c>
      <c r="J25" s="121">
        <v>358.09</v>
      </c>
      <c r="K25" s="162">
        <f t="shared" si="0"/>
        <v>2700.64</v>
      </c>
      <c r="L25" s="93"/>
    </row>
    <row r="26" spans="1:12" ht="10.5">
      <c r="A26" s="87" t="s">
        <v>47</v>
      </c>
      <c r="B26" s="88" t="s">
        <v>46</v>
      </c>
      <c r="C26" s="88" t="s">
        <v>15</v>
      </c>
      <c r="D26" s="88" t="s">
        <v>14</v>
      </c>
      <c r="E26" s="88" t="s">
        <v>6</v>
      </c>
      <c r="F26" s="88" t="s">
        <v>183</v>
      </c>
      <c r="G26" s="88" t="s">
        <v>7</v>
      </c>
      <c r="H26" s="121">
        <v>3389.47</v>
      </c>
      <c r="I26" s="121">
        <v>3699.97</v>
      </c>
      <c r="J26" s="121">
        <v>1848.2</v>
      </c>
      <c r="K26" s="162">
        <f t="shared" si="0"/>
        <v>1851.7699999999998</v>
      </c>
      <c r="L26" s="93" t="s">
        <v>201</v>
      </c>
    </row>
    <row r="27" spans="1:12" ht="10.5">
      <c r="A27" s="87" t="s">
        <v>60</v>
      </c>
      <c r="B27" s="88" t="s">
        <v>77</v>
      </c>
      <c r="C27" s="88" t="s">
        <v>16</v>
      </c>
      <c r="D27" s="88" t="s">
        <v>5</v>
      </c>
      <c r="E27" s="88" t="s">
        <v>11</v>
      </c>
      <c r="F27" s="88" t="s">
        <v>182</v>
      </c>
      <c r="G27" s="88" t="s">
        <v>7</v>
      </c>
      <c r="H27" s="121">
        <v>6924.34</v>
      </c>
      <c r="I27" s="121">
        <v>7755.25</v>
      </c>
      <c r="J27" s="121">
        <v>1808.51</v>
      </c>
      <c r="K27" s="162">
        <f t="shared" si="0"/>
        <v>5946.74</v>
      </c>
      <c r="L27" s="93"/>
    </row>
    <row r="28" spans="1:12" ht="10.5">
      <c r="A28" s="87" t="s">
        <v>44</v>
      </c>
      <c r="B28" s="88" t="s">
        <v>43</v>
      </c>
      <c r="C28" s="88" t="s">
        <v>15</v>
      </c>
      <c r="D28" s="88" t="s">
        <v>14</v>
      </c>
      <c r="E28" s="88" t="s">
        <v>209</v>
      </c>
      <c r="F28" s="88" t="s">
        <v>183</v>
      </c>
      <c r="G28" s="88" t="s">
        <v>7</v>
      </c>
      <c r="H28" s="121">
        <v>3389.47</v>
      </c>
      <c r="I28" s="121">
        <v>5178.96</v>
      </c>
      <c r="J28" s="121">
        <v>3221.35</v>
      </c>
      <c r="K28" s="162">
        <f t="shared" si="0"/>
        <v>1957.6100000000001</v>
      </c>
      <c r="L28" s="93" t="s">
        <v>200</v>
      </c>
    </row>
    <row r="29" spans="1:12" ht="10.5">
      <c r="A29" s="87" t="s">
        <v>53</v>
      </c>
      <c r="B29" s="88" t="s">
        <v>52</v>
      </c>
      <c r="C29" s="88" t="s">
        <v>196</v>
      </c>
      <c r="D29" s="88" t="s">
        <v>5</v>
      </c>
      <c r="E29" s="88" t="s">
        <v>6</v>
      </c>
      <c r="F29" s="88" t="s">
        <v>182</v>
      </c>
      <c r="G29" s="88" t="s">
        <v>7</v>
      </c>
      <c r="H29" s="121">
        <v>7311.63</v>
      </c>
      <c r="I29" s="121">
        <v>8746.83</v>
      </c>
      <c r="J29" s="121">
        <v>1973.97</v>
      </c>
      <c r="K29" s="162">
        <f t="shared" si="0"/>
        <v>6772.86</v>
      </c>
      <c r="L29" s="93"/>
    </row>
    <row r="30" spans="1:12" ht="10.5">
      <c r="A30" s="87" t="s">
        <v>41</v>
      </c>
      <c r="B30" s="88" t="s">
        <v>40</v>
      </c>
      <c r="C30" s="88" t="s">
        <v>15</v>
      </c>
      <c r="D30" s="88" t="s">
        <v>14</v>
      </c>
      <c r="E30" s="88" t="s">
        <v>209</v>
      </c>
      <c r="F30" s="88" t="s">
        <v>183</v>
      </c>
      <c r="G30" s="88" t="s">
        <v>7</v>
      </c>
      <c r="H30" s="121">
        <v>3389.47</v>
      </c>
      <c r="I30" s="121">
        <v>4651.22</v>
      </c>
      <c r="J30" s="121">
        <v>2782.96</v>
      </c>
      <c r="K30" s="162">
        <f t="shared" si="0"/>
        <v>1868.2600000000002</v>
      </c>
      <c r="L30" s="93" t="s">
        <v>203</v>
      </c>
    </row>
    <row r="31" spans="1:12" ht="10.5">
      <c r="A31" s="87" t="s">
        <v>62</v>
      </c>
      <c r="B31" s="88" t="s">
        <v>75</v>
      </c>
      <c r="C31" s="88" t="s">
        <v>16</v>
      </c>
      <c r="D31" s="88" t="s">
        <v>5</v>
      </c>
      <c r="E31" s="88" t="s">
        <v>213</v>
      </c>
      <c r="F31" s="88" t="s">
        <v>95</v>
      </c>
      <c r="G31" s="88" t="s">
        <v>21</v>
      </c>
      <c r="H31" s="121">
        <v>6924.34</v>
      </c>
      <c r="I31" s="121">
        <v>7524.98</v>
      </c>
      <c r="J31" s="121">
        <v>1522.19</v>
      </c>
      <c r="K31" s="162">
        <f t="shared" si="0"/>
        <v>6002.789999999999</v>
      </c>
      <c r="L31" s="93"/>
    </row>
    <row r="32" spans="1:12" ht="10.5">
      <c r="A32" s="87" t="s">
        <v>49</v>
      </c>
      <c r="B32" s="88" t="s">
        <v>48</v>
      </c>
      <c r="C32" s="88" t="s">
        <v>15</v>
      </c>
      <c r="D32" s="88" t="s">
        <v>14</v>
      </c>
      <c r="E32" s="88" t="s">
        <v>212</v>
      </c>
      <c r="F32" s="88" t="s">
        <v>183</v>
      </c>
      <c r="G32" s="88" t="s">
        <v>7</v>
      </c>
      <c r="H32" s="121">
        <v>3389.47</v>
      </c>
      <c r="I32" s="121">
        <v>3457.25</v>
      </c>
      <c r="J32" s="121">
        <v>726.25</v>
      </c>
      <c r="K32" s="162">
        <f t="shared" si="0"/>
        <v>2731</v>
      </c>
      <c r="L32" s="93"/>
    </row>
    <row r="33" spans="1:12" ht="10.5">
      <c r="A33" s="87" t="s">
        <v>63</v>
      </c>
      <c r="B33" s="88" t="s">
        <v>74</v>
      </c>
      <c r="C33" s="88" t="s">
        <v>16</v>
      </c>
      <c r="D33" s="88" t="s">
        <v>5</v>
      </c>
      <c r="E33" s="88" t="s">
        <v>213</v>
      </c>
      <c r="F33" s="88" t="s">
        <v>95</v>
      </c>
      <c r="G33" s="88" t="s">
        <v>21</v>
      </c>
      <c r="H33" s="121">
        <v>6924.34</v>
      </c>
      <c r="I33" s="121">
        <v>7442.54</v>
      </c>
      <c r="J33" s="121">
        <v>3299.85</v>
      </c>
      <c r="K33" s="162">
        <f t="shared" si="0"/>
        <v>4142.6900000000005</v>
      </c>
      <c r="L33" s="93" t="s">
        <v>204</v>
      </c>
    </row>
    <row r="34" spans="1:12" ht="10.5">
      <c r="A34" s="96" t="s">
        <v>167</v>
      </c>
      <c r="B34" s="97" t="s">
        <v>169</v>
      </c>
      <c r="C34" s="97"/>
      <c r="D34" s="97" t="s">
        <v>90</v>
      </c>
      <c r="E34" s="97" t="s">
        <v>211</v>
      </c>
      <c r="F34" s="97" t="s">
        <v>172</v>
      </c>
      <c r="G34" s="97" t="s">
        <v>7</v>
      </c>
      <c r="H34" s="122">
        <v>3000</v>
      </c>
      <c r="I34" s="122"/>
      <c r="J34" s="122"/>
      <c r="K34" s="163">
        <v>3000</v>
      </c>
      <c r="L34" s="101" t="s">
        <v>94</v>
      </c>
    </row>
    <row r="35" spans="1:12" ht="10.5">
      <c r="A35" s="96" t="s">
        <v>138</v>
      </c>
      <c r="B35" s="97" t="s">
        <v>139</v>
      </c>
      <c r="C35" s="97"/>
      <c r="D35" s="97" t="s">
        <v>90</v>
      </c>
      <c r="E35" s="97" t="s">
        <v>171</v>
      </c>
      <c r="F35" s="97" t="s">
        <v>172</v>
      </c>
      <c r="G35" s="97" t="s">
        <v>19</v>
      </c>
      <c r="H35" s="122">
        <v>5923.33</v>
      </c>
      <c r="I35" s="122"/>
      <c r="J35" s="122"/>
      <c r="K35" s="163">
        <v>5923.33</v>
      </c>
      <c r="L35" s="101" t="s">
        <v>236</v>
      </c>
    </row>
    <row r="36" spans="1:12" ht="10.5">
      <c r="A36" s="96" t="s">
        <v>140</v>
      </c>
      <c r="B36" s="97" t="s">
        <v>141</v>
      </c>
      <c r="C36" s="97"/>
      <c r="D36" s="97" t="s">
        <v>90</v>
      </c>
      <c r="E36" s="97" t="s">
        <v>171</v>
      </c>
      <c r="F36" s="97" t="s">
        <v>172</v>
      </c>
      <c r="G36" s="97" t="s">
        <v>19</v>
      </c>
      <c r="H36" s="122">
        <v>5923.33</v>
      </c>
      <c r="I36" s="122"/>
      <c r="J36" s="122"/>
      <c r="K36" s="163">
        <v>5923.33</v>
      </c>
      <c r="L36" s="101" t="s">
        <v>236</v>
      </c>
    </row>
    <row r="37" spans="1:12" ht="10.5">
      <c r="A37" s="96" t="s">
        <v>166</v>
      </c>
      <c r="B37" s="97" t="s">
        <v>164</v>
      </c>
      <c r="C37" s="97"/>
      <c r="D37" s="97" t="s">
        <v>90</v>
      </c>
      <c r="E37" s="97" t="s">
        <v>171</v>
      </c>
      <c r="F37" s="97" t="s">
        <v>165</v>
      </c>
      <c r="G37" s="97" t="s">
        <v>19</v>
      </c>
      <c r="H37" s="122">
        <v>5923.33</v>
      </c>
      <c r="I37" s="122"/>
      <c r="J37" s="122"/>
      <c r="K37" s="163">
        <v>5923.33</v>
      </c>
      <c r="L37" s="101" t="s">
        <v>236</v>
      </c>
    </row>
    <row r="38" spans="1:12" ht="10.5">
      <c r="A38" s="96" t="s">
        <v>143</v>
      </c>
      <c r="B38" s="97" t="s">
        <v>144</v>
      </c>
      <c r="C38" s="97"/>
      <c r="D38" s="97" t="s">
        <v>90</v>
      </c>
      <c r="E38" s="97" t="s">
        <v>171</v>
      </c>
      <c r="F38" s="97" t="s">
        <v>172</v>
      </c>
      <c r="G38" s="97" t="s">
        <v>19</v>
      </c>
      <c r="H38" s="122">
        <v>5923.33</v>
      </c>
      <c r="I38" s="122"/>
      <c r="J38" s="122"/>
      <c r="K38" s="163">
        <v>5923.33</v>
      </c>
      <c r="L38" s="101" t="s">
        <v>236</v>
      </c>
    </row>
    <row r="39" spans="1:12" ht="10.5">
      <c r="A39" s="96" t="s">
        <v>145</v>
      </c>
      <c r="B39" s="97" t="s">
        <v>146</v>
      </c>
      <c r="C39" s="97"/>
      <c r="D39" s="97" t="s">
        <v>90</v>
      </c>
      <c r="E39" s="97" t="s">
        <v>171</v>
      </c>
      <c r="F39" s="97" t="s">
        <v>142</v>
      </c>
      <c r="G39" s="97" t="s">
        <v>19</v>
      </c>
      <c r="H39" s="122">
        <v>1200</v>
      </c>
      <c r="I39" s="122"/>
      <c r="J39" s="122"/>
      <c r="K39" s="163">
        <v>1200</v>
      </c>
      <c r="L39" s="101" t="s">
        <v>236</v>
      </c>
    </row>
    <row r="40" spans="1:12" ht="10.5">
      <c r="A40" s="96" t="s">
        <v>147</v>
      </c>
      <c r="B40" s="97" t="s">
        <v>148</v>
      </c>
      <c r="C40" s="97"/>
      <c r="D40" s="97" t="s">
        <v>90</v>
      </c>
      <c r="E40" s="97" t="s">
        <v>171</v>
      </c>
      <c r="F40" s="97" t="s">
        <v>172</v>
      </c>
      <c r="G40" s="97" t="s">
        <v>19</v>
      </c>
      <c r="H40" s="122">
        <v>5923.33</v>
      </c>
      <c r="I40" s="122"/>
      <c r="J40" s="122"/>
      <c r="K40" s="163">
        <v>5923.33</v>
      </c>
      <c r="L40" s="101" t="s">
        <v>236</v>
      </c>
    </row>
    <row r="41" spans="1:12" ht="10.5">
      <c r="A41" s="96" t="s">
        <v>81</v>
      </c>
      <c r="B41" s="97" t="s">
        <v>86</v>
      </c>
      <c r="C41" s="97"/>
      <c r="D41" s="97" t="s">
        <v>90</v>
      </c>
      <c r="E41" s="97" t="s">
        <v>212</v>
      </c>
      <c r="F41" s="97" t="s">
        <v>172</v>
      </c>
      <c r="G41" s="97" t="s">
        <v>7</v>
      </c>
      <c r="H41" s="122">
        <v>3000</v>
      </c>
      <c r="I41" s="122"/>
      <c r="J41" s="122"/>
      <c r="K41" s="163">
        <v>3000</v>
      </c>
      <c r="L41" s="101" t="s">
        <v>93</v>
      </c>
    </row>
    <row r="42" spans="1:12" ht="10.5">
      <c r="A42" s="96" t="s">
        <v>162</v>
      </c>
      <c r="B42" s="97" t="s">
        <v>191</v>
      </c>
      <c r="C42" s="97"/>
      <c r="D42" s="97" t="s">
        <v>90</v>
      </c>
      <c r="E42" s="97" t="s">
        <v>171</v>
      </c>
      <c r="F42" s="97" t="s">
        <v>163</v>
      </c>
      <c r="G42" s="97" t="s">
        <v>19</v>
      </c>
      <c r="H42" s="122">
        <v>6500</v>
      </c>
      <c r="I42" s="122"/>
      <c r="J42" s="122"/>
      <c r="K42" s="163">
        <v>6500</v>
      </c>
      <c r="L42" s="101" t="s">
        <v>236</v>
      </c>
    </row>
    <row r="43" spans="1:12" ht="10.5">
      <c r="A43" s="96" t="s">
        <v>149</v>
      </c>
      <c r="B43" s="97" t="s">
        <v>150</v>
      </c>
      <c r="C43" s="97"/>
      <c r="D43" s="97" t="s">
        <v>90</v>
      </c>
      <c r="E43" s="97" t="s">
        <v>171</v>
      </c>
      <c r="F43" s="97" t="s">
        <v>172</v>
      </c>
      <c r="G43" s="97" t="s">
        <v>19</v>
      </c>
      <c r="H43" s="122">
        <v>5923.33</v>
      </c>
      <c r="I43" s="122"/>
      <c r="J43" s="122"/>
      <c r="K43" s="163">
        <v>5923.33</v>
      </c>
      <c r="L43" s="101" t="s">
        <v>236</v>
      </c>
    </row>
    <row r="44" spans="1:12" ht="10.5">
      <c r="A44" s="96" t="s">
        <v>80</v>
      </c>
      <c r="B44" s="97" t="s">
        <v>85</v>
      </c>
      <c r="C44" s="97"/>
      <c r="D44" s="97" t="s">
        <v>90</v>
      </c>
      <c r="E44" s="97" t="s">
        <v>12</v>
      </c>
      <c r="F44" s="97" t="s">
        <v>172</v>
      </c>
      <c r="G44" s="97" t="s">
        <v>7</v>
      </c>
      <c r="H44" s="122">
        <v>3000</v>
      </c>
      <c r="I44" s="122"/>
      <c r="J44" s="122"/>
      <c r="K44" s="163">
        <v>3000</v>
      </c>
      <c r="L44" s="101" t="s">
        <v>91</v>
      </c>
    </row>
    <row r="45" spans="1:12" ht="10.5">
      <c r="A45" s="96" t="s">
        <v>151</v>
      </c>
      <c r="B45" s="97" t="s">
        <v>152</v>
      </c>
      <c r="C45" s="97"/>
      <c r="D45" s="97" t="s">
        <v>90</v>
      </c>
      <c r="E45" s="97" t="s">
        <v>171</v>
      </c>
      <c r="F45" s="97" t="s">
        <v>172</v>
      </c>
      <c r="G45" s="97" t="s">
        <v>19</v>
      </c>
      <c r="H45" s="122">
        <v>5923.33</v>
      </c>
      <c r="I45" s="122"/>
      <c r="J45" s="122"/>
      <c r="K45" s="163">
        <v>5923.33</v>
      </c>
      <c r="L45" s="101" t="s">
        <v>236</v>
      </c>
    </row>
    <row r="46" spans="1:12" ht="10.5">
      <c r="A46" s="96" t="s">
        <v>153</v>
      </c>
      <c r="B46" s="97" t="s">
        <v>154</v>
      </c>
      <c r="C46" s="97"/>
      <c r="D46" s="97" t="s">
        <v>90</v>
      </c>
      <c r="E46" s="97" t="s">
        <v>171</v>
      </c>
      <c r="F46" s="97" t="s">
        <v>172</v>
      </c>
      <c r="G46" s="97" t="s">
        <v>19</v>
      </c>
      <c r="H46" s="122">
        <v>5923.33</v>
      </c>
      <c r="I46" s="122"/>
      <c r="J46" s="122"/>
      <c r="K46" s="163">
        <v>5923.33</v>
      </c>
      <c r="L46" s="101" t="s">
        <v>236</v>
      </c>
    </row>
    <row r="47" spans="1:12" ht="10.5">
      <c r="A47" s="96" t="s">
        <v>82</v>
      </c>
      <c r="B47" s="97" t="s">
        <v>87</v>
      </c>
      <c r="C47" s="97"/>
      <c r="D47" s="97" t="s">
        <v>90</v>
      </c>
      <c r="E47" s="97" t="s">
        <v>211</v>
      </c>
      <c r="F47" s="97" t="s">
        <v>172</v>
      </c>
      <c r="G47" s="97" t="s">
        <v>7</v>
      </c>
      <c r="H47" s="122">
        <v>3000</v>
      </c>
      <c r="I47" s="122"/>
      <c r="J47" s="122"/>
      <c r="K47" s="163">
        <v>3000</v>
      </c>
      <c r="L47" s="101" t="s">
        <v>92</v>
      </c>
    </row>
    <row r="48" spans="1:12" ht="10.5">
      <c r="A48" s="96" t="s">
        <v>83</v>
      </c>
      <c r="B48" s="97" t="s">
        <v>88</v>
      </c>
      <c r="C48" s="97"/>
      <c r="D48" s="97" t="s">
        <v>90</v>
      </c>
      <c r="E48" s="97" t="s">
        <v>211</v>
      </c>
      <c r="F48" s="97" t="s">
        <v>172</v>
      </c>
      <c r="G48" s="97" t="s">
        <v>7</v>
      </c>
      <c r="H48" s="122">
        <v>3000</v>
      </c>
      <c r="I48" s="122"/>
      <c r="J48" s="122"/>
      <c r="K48" s="163">
        <v>3000</v>
      </c>
      <c r="L48" s="101" t="s">
        <v>91</v>
      </c>
    </row>
    <row r="49" spans="1:12" ht="10.5">
      <c r="A49" s="96" t="s">
        <v>155</v>
      </c>
      <c r="B49" s="97" t="s">
        <v>156</v>
      </c>
      <c r="C49" s="97"/>
      <c r="D49" s="97" t="s">
        <v>90</v>
      </c>
      <c r="E49" s="97" t="s">
        <v>171</v>
      </c>
      <c r="F49" s="97" t="s">
        <v>172</v>
      </c>
      <c r="G49" s="97" t="s">
        <v>19</v>
      </c>
      <c r="H49" s="122">
        <v>5923.33</v>
      </c>
      <c r="I49" s="122"/>
      <c r="J49" s="122"/>
      <c r="K49" s="163">
        <v>5923.33</v>
      </c>
      <c r="L49" s="101" t="s">
        <v>236</v>
      </c>
    </row>
    <row r="50" spans="1:12" ht="10.5">
      <c r="A50" s="96" t="s">
        <v>157</v>
      </c>
      <c r="B50" s="97" t="s">
        <v>158</v>
      </c>
      <c r="C50" s="97"/>
      <c r="D50" s="97" t="s">
        <v>90</v>
      </c>
      <c r="E50" s="97" t="s">
        <v>171</v>
      </c>
      <c r="F50" s="97" t="s">
        <v>142</v>
      </c>
      <c r="G50" s="97" t="s">
        <v>19</v>
      </c>
      <c r="H50" s="122">
        <v>1200</v>
      </c>
      <c r="I50" s="122"/>
      <c r="J50" s="122"/>
      <c r="K50" s="163">
        <v>1200</v>
      </c>
      <c r="L50" s="101" t="s">
        <v>236</v>
      </c>
    </row>
    <row r="51" spans="1:12" ht="10.5">
      <c r="A51" s="96" t="s">
        <v>159</v>
      </c>
      <c r="B51" s="97" t="s">
        <v>160</v>
      </c>
      <c r="C51" s="97"/>
      <c r="D51" s="97" t="s">
        <v>90</v>
      </c>
      <c r="E51" s="97" t="s">
        <v>171</v>
      </c>
      <c r="F51" s="97" t="s">
        <v>172</v>
      </c>
      <c r="G51" s="97" t="s">
        <v>19</v>
      </c>
      <c r="H51" s="122">
        <v>5923.33</v>
      </c>
      <c r="I51" s="122"/>
      <c r="J51" s="122"/>
      <c r="K51" s="163">
        <v>5923.33</v>
      </c>
      <c r="L51" s="101" t="s">
        <v>236</v>
      </c>
    </row>
    <row r="52" spans="1:12" ht="10.5">
      <c r="A52" s="96" t="s">
        <v>197</v>
      </c>
      <c r="B52" s="97" t="s">
        <v>198</v>
      </c>
      <c r="C52" s="97"/>
      <c r="D52" s="97" t="s">
        <v>90</v>
      </c>
      <c r="E52" s="97" t="s">
        <v>171</v>
      </c>
      <c r="F52" s="97" t="s">
        <v>172</v>
      </c>
      <c r="G52" s="97" t="s">
        <v>19</v>
      </c>
      <c r="H52" s="122">
        <v>5923.33</v>
      </c>
      <c r="I52" s="122"/>
      <c r="J52" s="122"/>
      <c r="K52" s="163">
        <v>5923.33</v>
      </c>
      <c r="L52" s="101" t="s">
        <v>236</v>
      </c>
    </row>
    <row r="53" spans="1:12" ht="10.5">
      <c r="A53" s="96" t="s">
        <v>161</v>
      </c>
      <c r="B53" s="97" t="s">
        <v>193</v>
      </c>
      <c r="C53" s="97"/>
      <c r="D53" s="97" t="s">
        <v>90</v>
      </c>
      <c r="E53" s="97" t="s">
        <v>171</v>
      </c>
      <c r="F53" s="97" t="s">
        <v>172</v>
      </c>
      <c r="G53" s="97" t="s">
        <v>19</v>
      </c>
      <c r="H53" s="122">
        <v>5923.33</v>
      </c>
      <c r="I53" s="122"/>
      <c r="J53" s="122"/>
      <c r="K53" s="163">
        <v>5923.33</v>
      </c>
      <c r="L53" s="101" t="s">
        <v>236</v>
      </c>
    </row>
    <row r="54" spans="1:12" ht="10.5">
      <c r="A54" s="96" t="s">
        <v>168</v>
      </c>
      <c r="B54" s="97" t="s">
        <v>170</v>
      </c>
      <c r="C54" s="97"/>
      <c r="D54" s="97" t="s">
        <v>90</v>
      </c>
      <c r="E54" s="97" t="s">
        <v>171</v>
      </c>
      <c r="F54" s="97" t="s">
        <v>172</v>
      </c>
      <c r="G54" s="97" t="s">
        <v>19</v>
      </c>
      <c r="H54" s="122">
        <v>5923.33</v>
      </c>
      <c r="I54" s="122"/>
      <c r="J54" s="122"/>
      <c r="K54" s="163">
        <v>5923.33</v>
      </c>
      <c r="L54" s="101" t="s">
        <v>236</v>
      </c>
    </row>
    <row r="55" spans="1:12" ht="10.5">
      <c r="A55" s="96" t="s">
        <v>84</v>
      </c>
      <c r="B55" s="97" t="s">
        <v>89</v>
      </c>
      <c r="C55" s="97"/>
      <c r="D55" s="97" t="s">
        <v>90</v>
      </c>
      <c r="E55" s="97" t="s">
        <v>211</v>
      </c>
      <c r="F55" s="97" t="s">
        <v>79</v>
      </c>
      <c r="G55" s="97" t="s">
        <v>7</v>
      </c>
      <c r="H55" s="122">
        <v>3000</v>
      </c>
      <c r="I55" s="122"/>
      <c r="J55" s="122"/>
      <c r="K55" s="163">
        <v>3000</v>
      </c>
      <c r="L55" s="101" t="s">
        <v>94</v>
      </c>
    </row>
  </sheetData>
  <sheetProtection/>
  <autoFilter ref="A1:M6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151" zoomScaleNormal="151" zoomScalePageLayoutView="0" workbookViewId="0" topLeftCell="A1">
      <selection activeCell="B19" sqref="B19"/>
    </sheetView>
  </sheetViews>
  <sheetFormatPr defaultColWidth="25.57421875" defaultRowHeight="15"/>
  <cols>
    <col min="1" max="1" width="9.57421875" style="107" customWidth="1"/>
    <col min="2" max="2" width="20.57421875" style="155" customWidth="1"/>
    <col min="3" max="5" width="9.57421875" style="109" customWidth="1"/>
    <col min="6" max="6" width="16.57421875" style="155" customWidth="1"/>
    <col min="7" max="7" width="9.57421875" style="109" customWidth="1"/>
    <col min="8" max="10" width="9.57421875" style="107" customWidth="1"/>
    <col min="11" max="11" width="9.57421875" style="117" customWidth="1"/>
    <col min="12" max="12" width="29.7109375" style="158" customWidth="1"/>
    <col min="13" max="14" width="25.57421875" style="80" customWidth="1"/>
    <col min="15" max="16384" width="25.57421875" style="107" customWidth="1"/>
  </cols>
  <sheetData>
    <row r="1" spans="1:12" ht="27.75" customHeight="1">
      <c r="A1" s="142" t="s">
        <v>189</v>
      </c>
      <c r="B1" s="111" t="s">
        <v>264</v>
      </c>
      <c r="C1" s="112" t="s">
        <v>184</v>
      </c>
      <c r="D1" s="112" t="s">
        <v>185</v>
      </c>
      <c r="E1" s="112" t="s">
        <v>186</v>
      </c>
      <c r="F1" s="112" t="s">
        <v>187</v>
      </c>
      <c r="G1" s="70" t="s">
        <v>188</v>
      </c>
      <c r="H1" s="146" t="s">
        <v>179</v>
      </c>
      <c r="I1" s="70" t="s">
        <v>192</v>
      </c>
      <c r="J1" s="70" t="s">
        <v>180</v>
      </c>
      <c r="K1" s="70" t="s">
        <v>181</v>
      </c>
      <c r="L1" s="143" t="s">
        <v>190</v>
      </c>
    </row>
    <row r="2" spans="1:12" ht="10.5">
      <c r="A2" s="74" t="s">
        <v>24</v>
      </c>
      <c r="B2" s="75" t="s">
        <v>23</v>
      </c>
      <c r="C2" s="144" t="s">
        <v>2</v>
      </c>
      <c r="D2" s="144" t="s">
        <v>0</v>
      </c>
      <c r="E2" s="144" t="s">
        <v>206</v>
      </c>
      <c r="F2" s="144" t="s">
        <v>1</v>
      </c>
      <c r="G2" s="144"/>
      <c r="H2" s="147">
        <v>25573.45</v>
      </c>
      <c r="I2" s="147">
        <v>26209.91</v>
      </c>
      <c r="J2" s="147">
        <v>6684.79</v>
      </c>
      <c r="K2" s="148">
        <f aca="true" t="shared" si="0" ref="K2:K33">I2-J2</f>
        <v>19525.12</v>
      </c>
      <c r="L2" s="79"/>
    </row>
    <row r="3" spans="1:12" ht="10.5">
      <c r="A3" s="74" t="s">
        <v>26</v>
      </c>
      <c r="B3" s="75" t="s">
        <v>25</v>
      </c>
      <c r="C3" s="144" t="s">
        <v>3</v>
      </c>
      <c r="D3" s="144" t="s">
        <v>0</v>
      </c>
      <c r="E3" s="144" t="s">
        <v>206</v>
      </c>
      <c r="F3" s="144" t="s">
        <v>103</v>
      </c>
      <c r="G3" s="144"/>
      <c r="H3" s="147">
        <v>24049.89</v>
      </c>
      <c r="I3" s="147">
        <v>24686.35</v>
      </c>
      <c r="J3" s="147">
        <v>6205.3</v>
      </c>
      <c r="K3" s="148">
        <f t="shared" si="0"/>
        <v>18481.05</v>
      </c>
      <c r="L3" s="119"/>
    </row>
    <row r="4" spans="1:12" ht="10.5">
      <c r="A4" s="74" t="s">
        <v>101</v>
      </c>
      <c r="B4" s="75" t="s">
        <v>102</v>
      </c>
      <c r="C4" s="144" t="s">
        <v>3</v>
      </c>
      <c r="D4" s="144" t="s">
        <v>0</v>
      </c>
      <c r="E4" s="144" t="s">
        <v>206</v>
      </c>
      <c r="F4" s="144" t="s">
        <v>100</v>
      </c>
      <c r="G4" s="144"/>
      <c r="H4" s="147">
        <v>24049.89</v>
      </c>
      <c r="I4" s="147">
        <v>24049.89</v>
      </c>
      <c r="J4" s="147">
        <v>6775.61</v>
      </c>
      <c r="K4" s="148">
        <f t="shared" si="0"/>
        <v>17274.28</v>
      </c>
      <c r="L4" s="79"/>
    </row>
    <row r="5" spans="1:12" ht="10.5">
      <c r="A5" s="81" t="s">
        <v>104</v>
      </c>
      <c r="B5" s="82" t="s">
        <v>105</v>
      </c>
      <c r="C5" s="145" t="s">
        <v>239</v>
      </c>
      <c r="D5" s="145" t="s">
        <v>0</v>
      </c>
      <c r="E5" s="145" t="s">
        <v>207</v>
      </c>
      <c r="F5" s="184" t="s">
        <v>107</v>
      </c>
      <c r="G5" s="145"/>
      <c r="H5" s="149">
        <v>9153.89</v>
      </c>
      <c r="I5" s="149">
        <v>9153.89</v>
      </c>
      <c r="J5" s="149">
        <v>1647.95</v>
      </c>
      <c r="K5" s="150">
        <f t="shared" si="0"/>
        <v>7505.94</v>
      </c>
      <c r="L5" s="86" t="s">
        <v>233</v>
      </c>
    </row>
    <row r="6" spans="1:12" ht="10.5">
      <c r="A6" s="81" t="s">
        <v>106</v>
      </c>
      <c r="B6" s="82" t="s">
        <v>27</v>
      </c>
      <c r="C6" s="145" t="s">
        <v>239</v>
      </c>
      <c r="D6" s="145" t="s">
        <v>0</v>
      </c>
      <c r="E6" s="145" t="s">
        <v>207</v>
      </c>
      <c r="F6" s="184" t="s">
        <v>237</v>
      </c>
      <c r="G6" s="145"/>
      <c r="H6" s="149">
        <v>3806.16</v>
      </c>
      <c r="I6" s="149">
        <v>3806.16</v>
      </c>
      <c r="J6" s="83">
        <v>228.63</v>
      </c>
      <c r="K6" s="150">
        <f t="shared" si="0"/>
        <v>3577.5299999999997</v>
      </c>
      <c r="L6" s="86" t="s">
        <v>234</v>
      </c>
    </row>
    <row r="7" spans="1:12" ht="10.5">
      <c r="A7" s="87" t="s">
        <v>68</v>
      </c>
      <c r="B7" s="88" t="s">
        <v>69</v>
      </c>
      <c r="C7" s="88" t="s">
        <v>20</v>
      </c>
      <c r="D7" s="88" t="s">
        <v>5</v>
      </c>
      <c r="E7" s="88" t="s">
        <v>208</v>
      </c>
      <c r="F7" s="88" t="s">
        <v>182</v>
      </c>
      <c r="G7" s="88" t="s">
        <v>7</v>
      </c>
      <c r="H7" s="151">
        <v>6557.94</v>
      </c>
      <c r="I7" s="151">
        <v>6689.09</v>
      </c>
      <c r="J7" s="151">
        <v>2012.08</v>
      </c>
      <c r="K7" s="152">
        <f t="shared" si="0"/>
        <v>4677.01</v>
      </c>
      <c r="L7" s="93"/>
    </row>
    <row r="8" spans="1:12" ht="10.5">
      <c r="A8" s="87" t="s">
        <v>51</v>
      </c>
      <c r="B8" s="88" t="s">
        <v>50</v>
      </c>
      <c r="C8" s="88" t="s">
        <v>176</v>
      </c>
      <c r="D8" s="88" t="s">
        <v>14</v>
      </c>
      <c r="E8" s="88" t="s">
        <v>9</v>
      </c>
      <c r="F8" s="88" t="s">
        <v>183</v>
      </c>
      <c r="G8" s="88" t="s">
        <v>7</v>
      </c>
      <c r="H8" s="151">
        <v>4332.52</v>
      </c>
      <c r="I8" s="151">
        <v>4419.17</v>
      </c>
      <c r="J8" s="151">
        <v>1273.65</v>
      </c>
      <c r="K8" s="152">
        <f t="shared" si="0"/>
        <v>3145.52</v>
      </c>
      <c r="L8" s="93"/>
    </row>
    <row r="9" spans="1:12" ht="10.5">
      <c r="A9" s="87" t="s">
        <v>31</v>
      </c>
      <c r="B9" s="88" t="s">
        <v>29</v>
      </c>
      <c r="C9" s="88" t="s">
        <v>8</v>
      </c>
      <c r="D9" s="88" t="s">
        <v>5</v>
      </c>
      <c r="E9" s="88" t="s">
        <v>208</v>
      </c>
      <c r="F9" s="88" t="s">
        <v>182</v>
      </c>
      <c r="G9" s="88" t="s">
        <v>7</v>
      </c>
      <c r="H9" s="151">
        <v>10705.04</v>
      </c>
      <c r="I9" s="151">
        <v>11561.44</v>
      </c>
      <c r="J9" s="151">
        <v>4310.01</v>
      </c>
      <c r="K9" s="152">
        <f t="shared" si="0"/>
        <v>7251.43</v>
      </c>
      <c r="L9" s="93"/>
    </row>
    <row r="10" spans="1:12" ht="10.5">
      <c r="A10" s="87" t="s">
        <v>65</v>
      </c>
      <c r="B10" s="88" t="s">
        <v>72</v>
      </c>
      <c r="C10" s="88" t="s">
        <v>13</v>
      </c>
      <c r="D10" s="88" t="s">
        <v>22</v>
      </c>
      <c r="E10" s="88" t="s">
        <v>209</v>
      </c>
      <c r="F10" s="88" t="s">
        <v>183</v>
      </c>
      <c r="G10" s="88" t="s">
        <v>7</v>
      </c>
      <c r="H10" s="151">
        <v>3188.2</v>
      </c>
      <c r="I10" s="151">
        <v>3668.49</v>
      </c>
      <c r="J10" s="90">
        <v>487.7</v>
      </c>
      <c r="K10" s="152">
        <f t="shared" si="0"/>
        <v>3180.79</v>
      </c>
      <c r="L10" s="93"/>
    </row>
    <row r="11" spans="1:12" ht="10.5">
      <c r="A11" s="87" t="s">
        <v>55</v>
      </c>
      <c r="B11" s="88" t="s">
        <v>54</v>
      </c>
      <c r="C11" s="88" t="s">
        <v>196</v>
      </c>
      <c r="D11" s="88" t="s">
        <v>5</v>
      </c>
      <c r="E11" s="88" t="s">
        <v>97</v>
      </c>
      <c r="F11" s="88" t="s">
        <v>182</v>
      </c>
      <c r="G11" s="88" t="s">
        <v>7</v>
      </c>
      <c r="H11" s="151">
        <v>7311.63</v>
      </c>
      <c r="I11" s="151">
        <v>8537.85</v>
      </c>
      <c r="J11" s="151">
        <v>1831.9</v>
      </c>
      <c r="K11" s="152">
        <f t="shared" si="0"/>
        <v>6705.950000000001</v>
      </c>
      <c r="L11" s="93"/>
    </row>
    <row r="12" spans="1:12" ht="10.5">
      <c r="A12" s="87" t="s">
        <v>57</v>
      </c>
      <c r="B12" s="88" t="s">
        <v>56</v>
      </c>
      <c r="C12" s="88" t="s">
        <v>15</v>
      </c>
      <c r="D12" s="88" t="s">
        <v>14</v>
      </c>
      <c r="E12" s="88" t="s">
        <v>97</v>
      </c>
      <c r="F12" s="88" t="s">
        <v>183</v>
      </c>
      <c r="G12" s="88" t="s">
        <v>7</v>
      </c>
      <c r="H12" s="151">
        <v>3389.47</v>
      </c>
      <c r="I12" s="151">
        <v>3457.25</v>
      </c>
      <c r="J12" s="89">
        <v>457.16</v>
      </c>
      <c r="K12" s="152">
        <f t="shared" si="0"/>
        <v>3000.09</v>
      </c>
      <c r="L12" s="93"/>
    </row>
    <row r="13" spans="1:12" ht="10.5">
      <c r="A13" s="87" t="s">
        <v>37</v>
      </c>
      <c r="B13" s="88" t="s">
        <v>36</v>
      </c>
      <c r="C13" s="88" t="s">
        <v>10</v>
      </c>
      <c r="D13" s="88" t="s">
        <v>5</v>
      </c>
      <c r="E13" s="88" t="s">
        <v>12</v>
      </c>
      <c r="F13" s="88" t="s">
        <v>182</v>
      </c>
      <c r="G13" s="88" t="s">
        <v>7</v>
      </c>
      <c r="H13" s="151">
        <v>8152.12</v>
      </c>
      <c r="I13" s="151">
        <v>9456.45</v>
      </c>
      <c r="J13" s="151">
        <v>4115.52</v>
      </c>
      <c r="K13" s="152">
        <f t="shared" si="0"/>
        <v>5340.93</v>
      </c>
      <c r="L13" s="93"/>
    </row>
    <row r="14" spans="1:12" ht="10.5">
      <c r="A14" s="87" t="s">
        <v>42</v>
      </c>
      <c r="B14" s="88" t="s">
        <v>45</v>
      </c>
      <c r="C14" s="88" t="s">
        <v>16</v>
      </c>
      <c r="D14" s="88" t="s">
        <v>5</v>
      </c>
      <c r="E14" s="88" t="s">
        <v>6</v>
      </c>
      <c r="F14" s="88" t="s">
        <v>182</v>
      </c>
      <c r="G14" s="88" t="s">
        <v>7</v>
      </c>
      <c r="H14" s="151">
        <v>6924.34</v>
      </c>
      <c r="I14" s="151">
        <v>7201.31</v>
      </c>
      <c r="J14" s="151">
        <v>2191.06</v>
      </c>
      <c r="K14" s="152">
        <f t="shared" si="0"/>
        <v>5010.25</v>
      </c>
      <c r="L14" s="93"/>
    </row>
    <row r="15" spans="1:12" ht="10.5">
      <c r="A15" s="87" t="s">
        <v>59</v>
      </c>
      <c r="B15" s="88" t="s">
        <v>78</v>
      </c>
      <c r="C15" s="88" t="s">
        <v>16</v>
      </c>
      <c r="D15" s="88" t="s">
        <v>5</v>
      </c>
      <c r="E15" s="88" t="s">
        <v>209</v>
      </c>
      <c r="F15" s="88" t="s">
        <v>182</v>
      </c>
      <c r="G15" s="88" t="s">
        <v>7</v>
      </c>
      <c r="H15" s="151">
        <v>6924.34</v>
      </c>
      <c r="I15" s="151">
        <v>7062.82</v>
      </c>
      <c r="J15" s="151">
        <v>1910.59</v>
      </c>
      <c r="K15" s="152">
        <f t="shared" si="0"/>
        <v>5152.23</v>
      </c>
      <c r="L15" s="93"/>
    </row>
    <row r="16" spans="1:12" ht="10.5">
      <c r="A16" s="87" t="s">
        <v>35</v>
      </c>
      <c r="B16" s="88" t="s">
        <v>34</v>
      </c>
      <c r="C16" s="88" t="s">
        <v>10</v>
      </c>
      <c r="D16" s="88" t="s">
        <v>5</v>
      </c>
      <c r="E16" s="88" t="s">
        <v>11</v>
      </c>
      <c r="F16" s="88" t="s">
        <v>182</v>
      </c>
      <c r="G16" s="88" t="s">
        <v>7</v>
      </c>
      <c r="H16" s="151">
        <v>8152.12</v>
      </c>
      <c r="I16" s="151">
        <v>9456.45</v>
      </c>
      <c r="J16" s="151">
        <v>2232.58</v>
      </c>
      <c r="K16" s="152">
        <f t="shared" si="0"/>
        <v>7223.870000000001</v>
      </c>
      <c r="L16" s="93"/>
    </row>
    <row r="17" spans="1:12" ht="10.5">
      <c r="A17" s="87" t="s">
        <v>64</v>
      </c>
      <c r="B17" s="88" t="s">
        <v>73</v>
      </c>
      <c r="C17" s="88" t="s">
        <v>16</v>
      </c>
      <c r="D17" s="88" t="s">
        <v>5</v>
      </c>
      <c r="E17" s="88" t="s">
        <v>11</v>
      </c>
      <c r="F17" s="88" t="s">
        <v>182</v>
      </c>
      <c r="G17" s="88" t="s">
        <v>7</v>
      </c>
      <c r="H17" s="151">
        <v>6924.34</v>
      </c>
      <c r="I17" s="151">
        <v>8071.99</v>
      </c>
      <c r="J17" s="151">
        <v>1769.31</v>
      </c>
      <c r="K17" s="152">
        <f t="shared" si="0"/>
        <v>6302.68</v>
      </c>
      <c r="L17" s="93"/>
    </row>
    <row r="18" spans="1:12" ht="10.5">
      <c r="A18" s="87" t="s">
        <v>58</v>
      </c>
      <c r="B18" s="88" t="s">
        <v>195</v>
      </c>
      <c r="C18" s="88" t="s">
        <v>194</v>
      </c>
      <c r="D18" s="88" t="s">
        <v>17</v>
      </c>
      <c r="E18" s="88" t="s">
        <v>18</v>
      </c>
      <c r="F18" s="88" t="s">
        <v>96</v>
      </c>
      <c r="G18" s="88" t="s">
        <v>19</v>
      </c>
      <c r="H18" s="151">
        <v>10239.44</v>
      </c>
      <c r="I18" s="151">
        <v>11774.7</v>
      </c>
      <c r="J18" s="151">
        <v>2733.66</v>
      </c>
      <c r="K18" s="152">
        <f t="shared" si="0"/>
        <v>9041.04</v>
      </c>
      <c r="L18" s="93"/>
    </row>
    <row r="19" spans="1:13" ht="10.5">
      <c r="A19" s="87" t="s">
        <v>61</v>
      </c>
      <c r="B19" s="88" t="s">
        <v>76</v>
      </c>
      <c r="C19" s="88" t="s">
        <v>240</v>
      </c>
      <c r="D19" s="88" t="s">
        <v>17</v>
      </c>
      <c r="E19" s="88" t="s">
        <v>210</v>
      </c>
      <c r="F19" s="88" t="s">
        <v>238</v>
      </c>
      <c r="G19" s="88"/>
      <c r="H19" s="151">
        <v>9694.94</v>
      </c>
      <c r="I19" s="151">
        <v>24049.88</v>
      </c>
      <c r="J19" s="151">
        <v>7593.76</v>
      </c>
      <c r="K19" s="152">
        <f t="shared" si="0"/>
        <v>16456.120000000003</v>
      </c>
      <c r="L19" s="93" t="s">
        <v>235</v>
      </c>
      <c r="M19" s="94"/>
    </row>
    <row r="20" spans="1:12" ht="10.5">
      <c r="A20" s="87" t="s">
        <v>136</v>
      </c>
      <c r="B20" s="88" t="s">
        <v>137</v>
      </c>
      <c r="C20" s="88" t="s">
        <v>241</v>
      </c>
      <c r="D20" s="88" t="s">
        <v>17</v>
      </c>
      <c r="E20" s="88" t="s">
        <v>18</v>
      </c>
      <c r="F20" s="88" t="s">
        <v>96</v>
      </c>
      <c r="G20" s="88" t="s">
        <v>19</v>
      </c>
      <c r="H20" s="151">
        <v>8234.97</v>
      </c>
      <c r="I20" s="151">
        <v>8234.97</v>
      </c>
      <c r="J20" s="151">
        <v>2113.85</v>
      </c>
      <c r="K20" s="152">
        <f t="shared" si="0"/>
        <v>6121.119999999999</v>
      </c>
      <c r="L20" s="93"/>
    </row>
    <row r="21" spans="1:12" ht="10.5">
      <c r="A21" s="87" t="s">
        <v>66</v>
      </c>
      <c r="B21" s="88" t="s">
        <v>71</v>
      </c>
      <c r="C21" s="88" t="s">
        <v>13</v>
      </c>
      <c r="D21" s="88" t="s">
        <v>22</v>
      </c>
      <c r="E21" s="88" t="s">
        <v>211</v>
      </c>
      <c r="F21" s="88" t="s">
        <v>183</v>
      </c>
      <c r="G21" s="88" t="s">
        <v>7</v>
      </c>
      <c r="H21" s="151">
        <v>3188.2</v>
      </c>
      <c r="I21" s="151">
        <v>3251.96</v>
      </c>
      <c r="J21" s="151">
        <v>1253.17</v>
      </c>
      <c r="K21" s="152">
        <f t="shared" si="0"/>
        <v>1998.79</v>
      </c>
      <c r="L21" s="93"/>
    </row>
    <row r="22" spans="1:12" ht="10.5">
      <c r="A22" s="87" t="s">
        <v>33</v>
      </c>
      <c r="B22" s="88" t="s">
        <v>32</v>
      </c>
      <c r="C22" s="88" t="s">
        <v>10</v>
      </c>
      <c r="D22" s="88" t="s">
        <v>5</v>
      </c>
      <c r="E22" s="88" t="s">
        <v>212</v>
      </c>
      <c r="F22" s="88" t="s">
        <v>182</v>
      </c>
      <c r="G22" s="88" t="s">
        <v>7</v>
      </c>
      <c r="H22" s="151">
        <v>8152.12</v>
      </c>
      <c r="I22" s="151">
        <v>8641.24</v>
      </c>
      <c r="J22" s="151">
        <v>2653.07</v>
      </c>
      <c r="K22" s="152">
        <f t="shared" si="0"/>
        <v>5988.17</v>
      </c>
      <c r="L22" s="93"/>
    </row>
    <row r="23" spans="1:12" ht="10.5">
      <c r="A23" s="87" t="s">
        <v>39</v>
      </c>
      <c r="B23" s="88" t="s">
        <v>38</v>
      </c>
      <c r="C23" s="88" t="s">
        <v>15</v>
      </c>
      <c r="D23" s="88" t="s">
        <v>14</v>
      </c>
      <c r="E23" s="88" t="s">
        <v>6</v>
      </c>
      <c r="F23" s="88" t="s">
        <v>183</v>
      </c>
      <c r="G23" s="88" t="s">
        <v>7</v>
      </c>
      <c r="H23" s="151">
        <v>3389.47</v>
      </c>
      <c r="I23" s="151">
        <v>5449.3</v>
      </c>
      <c r="J23" s="90">
        <v>3054.36</v>
      </c>
      <c r="K23" s="152">
        <f t="shared" si="0"/>
        <v>2394.94</v>
      </c>
      <c r="L23" s="93" t="s">
        <v>202</v>
      </c>
    </row>
    <row r="24" spans="1:12" ht="10.5">
      <c r="A24" s="87" t="s">
        <v>30</v>
      </c>
      <c r="B24" s="88" t="s">
        <v>28</v>
      </c>
      <c r="C24" s="88" t="s">
        <v>4</v>
      </c>
      <c r="D24" s="88" t="s">
        <v>5</v>
      </c>
      <c r="E24" s="88" t="s">
        <v>12</v>
      </c>
      <c r="F24" s="88" t="s">
        <v>182</v>
      </c>
      <c r="G24" s="88" t="s">
        <v>7</v>
      </c>
      <c r="H24" s="151">
        <v>9600.21</v>
      </c>
      <c r="I24" s="151">
        <v>10368.22</v>
      </c>
      <c r="J24" s="151">
        <v>2535.45</v>
      </c>
      <c r="K24" s="152">
        <f t="shared" si="0"/>
        <v>7832.7699999999995</v>
      </c>
      <c r="L24" s="93"/>
    </row>
    <row r="25" spans="1:12" ht="10.5">
      <c r="A25" s="87" t="s">
        <v>67</v>
      </c>
      <c r="B25" s="88" t="s">
        <v>70</v>
      </c>
      <c r="C25" s="88" t="s">
        <v>177</v>
      </c>
      <c r="D25" s="88" t="s">
        <v>22</v>
      </c>
      <c r="E25" s="88" t="s">
        <v>212</v>
      </c>
      <c r="F25" s="88" t="s">
        <v>183</v>
      </c>
      <c r="G25" s="88" t="s">
        <v>7</v>
      </c>
      <c r="H25" s="151">
        <v>2998.76</v>
      </c>
      <c r="I25" s="151">
        <v>3058.73</v>
      </c>
      <c r="J25" s="90">
        <v>358.09</v>
      </c>
      <c r="K25" s="152">
        <f t="shared" si="0"/>
        <v>2700.64</v>
      </c>
      <c r="L25" s="93"/>
    </row>
    <row r="26" spans="1:12" ht="10.5">
      <c r="A26" s="87" t="s">
        <v>47</v>
      </c>
      <c r="B26" s="88" t="s">
        <v>46</v>
      </c>
      <c r="C26" s="88" t="s">
        <v>15</v>
      </c>
      <c r="D26" s="88" t="s">
        <v>14</v>
      </c>
      <c r="E26" s="88" t="s">
        <v>6</v>
      </c>
      <c r="F26" s="88" t="s">
        <v>183</v>
      </c>
      <c r="G26" s="88" t="s">
        <v>7</v>
      </c>
      <c r="H26" s="151">
        <v>3389.47</v>
      </c>
      <c r="I26" s="151">
        <v>3525.04</v>
      </c>
      <c r="J26" s="151">
        <v>1150.29</v>
      </c>
      <c r="K26" s="152">
        <f t="shared" si="0"/>
        <v>2374.75</v>
      </c>
      <c r="L26" s="93"/>
    </row>
    <row r="27" spans="1:12" ht="10.5">
      <c r="A27" s="87" t="s">
        <v>60</v>
      </c>
      <c r="B27" s="88" t="s">
        <v>77</v>
      </c>
      <c r="C27" s="88" t="s">
        <v>16</v>
      </c>
      <c r="D27" s="88" t="s">
        <v>5</v>
      </c>
      <c r="E27" s="88" t="s">
        <v>11</v>
      </c>
      <c r="F27" s="88" t="s">
        <v>182</v>
      </c>
      <c r="G27" s="88" t="s">
        <v>7</v>
      </c>
      <c r="H27" s="151">
        <v>6924.34</v>
      </c>
      <c r="I27" s="151">
        <v>7755.25</v>
      </c>
      <c r="J27" s="151">
        <v>1808.51</v>
      </c>
      <c r="K27" s="152">
        <f t="shared" si="0"/>
        <v>5946.74</v>
      </c>
      <c r="L27" s="93"/>
    </row>
    <row r="28" spans="1:12" ht="10.5">
      <c r="A28" s="87" t="s">
        <v>44</v>
      </c>
      <c r="B28" s="88" t="s">
        <v>43</v>
      </c>
      <c r="C28" s="88" t="s">
        <v>15</v>
      </c>
      <c r="D28" s="88" t="s">
        <v>14</v>
      </c>
      <c r="E28" s="88" t="s">
        <v>209</v>
      </c>
      <c r="F28" s="88" t="s">
        <v>183</v>
      </c>
      <c r="G28" s="88" t="s">
        <v>7</v>
      </c>
      <c r="H28" s="151">
        <v>3389.47</v>
      </c>
      <c r="I28" s="151">
        <v>3863.99</v>
      </c>
      <c r="J28" s="151">
        <v>968.68</v>
      </c>
      <c r="K28" s="152">
        <f t="shared" si="0"/>
        <v>2895.31</v>
      </c>
      <c r="L28" s="93"/>
    </row>
    <row r="29" spans="1:12" ht="10.5">
      <c r="A29" s="87" t="s">
        <v>53</v>
      </c>
      <c r="B29" s="88" t="s">
        <v>52</v>
      </c>
      <c r="C29" s="88" t="s">
        <v>196</v>
      </c>
      <c r="D29" s="88" t="s">
        <v>5</v>
      </c>
      <c r="E29" s="88" t="s">
        <v>6</v>
      </c>
      <c r="F29" s="88" t="s">
        <v>182</v>
      </c>
      <c r="G29" s="88" t="s">
        <v>7</v>
      </c>
      <c r="H29" s="151">
        <v>7311.63</v>
      </c>
      <c r="I29" s="151">
        <v>8708.07</v>
      </c>
      <c r="J29" s="151">
        <v>1973.97</v>
      </c>
      <c r="K29" s="152">
        <f t="shared" si="0"/>
        <v>6734.099999999999</v>
      </c>
      <c r="L29" s="93"/>
    </row>
    <row r="30" spans="1:12" ht="10.5">
      <c r="A30" s="87" t="s">
        <v>41</v>
      </c>
      <c r="B30" s="88" t="s">
        <v>40</v>
      </c>
      <c r="C30" s="88" t="s">
        <v>15</v>
      </c>
      <c r="D30" s="88" t="s">
        <v>14</v>
      </c>
      <c r="E30" s="88" t="s">
        <v>209</v>
      </c>
      <c r="F30" s="88" t="s">
        <v>183</v>
      </c>
      <c r="G30" s="88" t="s">
        <v>7</v>
      </c>
      <c r="H30" s="151">
        <v>3389.47</v>
      </c>
      <c r="I30" s="151">
        <v>3863.99</v>
      </c>
      <c r="J30" s="89">
        <v>566.57</v>
      </c>
      <c r="K30" s="152">
        <f t="shared" si="0"/>
        <v>3297.4199999999996</v>
      </c>
      <c r="L30" s="93"/>
    </row>
    <row r="31" spans="1:12" ht="10.5">
      <c r="A31" s="87" t="s">
        <v>62</v>
      </c>
      <c r="B31" s="88" t="s">
        <v>75</v>
      </c>
      <c r="C31" s="88" t="s">
        <v>16</v>
      </c>
      <c r="D31" s="88" t="s">
        <v>5</v>
      </c>
      <c r="E31" s="88" t="s">
        <v>213</v>
      </c>
      <c r="F31" s="88" t="s">
        <v>95</v>
      </c>
      <c r="G31" s="88" t="s">
        <v>21</v>
      </c>
      <c r="H31" s="151">
        <v>6924.34</v>
      </c>
      <c r="I31" s="151">
        <v>7450.7</v>
      </c>
      <c r="J31" s="151">
        <v>1522.19</v>
      </c>
      <c r="K31" s="152">
        <f t="shared" si="0"/>
        <v>5928.51</v>
      </c>
      <c r="L31" s="93"/>
    </row>
    <row r="32" spans="1:12" ht="10.5">
      <c r="A32" s="87" t="s">
        <v>49</v>
      </c>
      <c r="B32" s="88" t="s">
        <v>48</v>
      </c>
      <c r="C32" s="88" t="s">
        <v>15</v>
      </c>
      <c r="D32" s="88" t="s">
        <v>14</v>
      </c>
      <c r="E32" s="88" t="s">
        <v>212</v>
      </c>
      <c r="F32" s="88" t="s">
        <v>183</v>
      </c>
      <c r="G32" s="88" t="s">
        <v>7</v>
      </c>
      <c r="H32" s="151">
        <v>3389.47</v>
      </c>
      <c r="I32" s="151">
        <v>3457.25</v>
      </c>
      <c r="J32" s="151">
        <v>846.55</v>
      </c>
      <c r="K32" s="152">
        <f t="shared" si="0"/>
        <v>2610.7</v>
      </c>
      <c r="L32" s="93"/>
    </row>
    <row r="33" spans="1:12" ht="10.5">
      <c r="A33" s="87" t="s">
        <v>63</v>
      </c>
      <c r="B33" s="88" t="s">
        <v>74</v>
      </c>
      <c r="C33" s="88" t="s">
        <v>16</v>
      </c>
      <c r="D33" s="88" t="s">
        <v>5</v>
      </c>
      <c r="E33" s="88" t="s">
        <v>213</v>
      </c>
      <c r="F33" s="88" t="s">
        <v>95</v>
      </c>
      <c r="G33" s="88" t="s">
        <v>21</v>
      </c>
      <c r="H33" s="151">
        <v>6924.34</v>
      </c>
      <c r="I33" s="151">
        <v>7062.82</v>
      </c>
      <c r="J33" s="151">
        <v>2181.97</v>
      </c>
      <c r="K33" s="152">
        <f t="shared" si="0"/>
        <v>4880.85</v>
      </c>
      <c r="L33" s="93"/>
    </row>
    <row r="34" spans="1:12" ht="10.5">
      <c r="A34" s="96" t="s">
        <v>167</v>
      </c>
      <c r="B34" s="97" t="s">
        <v>169</v>
      </c>
      <c r="C34" s="97"/>
      <c r="D34" s="97" t="s">
        <v>90</v>
      </c>
      <c r="E34" s="97" t="s">
        <v>211</v>
      </c>
      <c r="F34" s="97" t="s">
        <v>172</v>
      </c>
      <c r="G34" s="97" t="s">
        <v>7</v>
      </c>
      <c r="H34" s="153">
        <v>3000</v>
      </c>
      <c r="I34" s="98"/>
      <c r="J34" s="98"/>
      <c r="K34" s="154">
        <v>3000</v>
      </c>
      <c r="L34" s="101" t="s">
        <v>94</v>
      </c>
    </row>
    <row r="35" spans="1:12" ht="10.5">
      <c r="A35" s="96" t="s">
        <v>138</v>
      </c>
      <c r="B35" s="97" t="s">
        <v>139</v>
      </c>
      <c r="C35" s="97"/>
      <c r="D35" s="97" t="s">
        <v>90</v>
      </c>
      <c r="E35" s="97" t="s">
        <v>171</v>
      </c>
      <c r="F35" s="97" t="s">
        <v>172</v>
      </c>
      <c r="G35" s="97" t="s">
        <v>19</v>
      </c>
      <c r="H35" s="153">
        <v>5923.33</v>
      </c>
      <c r="I35" s="98"/>
      <c r="J35" s="98"/>
      <c r="K35" s="154">
        <v>5923.33</v>
      </c>
      <c r="L35" s="101" t="s">
        <v>236</v>
      </c>
    </row>
    <row r="36" spans="1:12" ht="10.5">
      <c r="A36" s="96" t="s">
        <v>140</v>
      </c>
      <c r="B36" s="97" t="s">
        <v>141</v>
      </c>
      <c r="C36" s="97"/>
      <c r="D36" s="97" t="s">
        <v>90</v>
      </c>
      <c r="E36" s="97" t="s">
        <v>171</v>
      </c>
      <c r="F36" s="97" t="s">
        <v>172</v>
      </c>
      <c r="G36" s="97" t="s">
        <v>19</v>
      </c>
      <c r="H36" s="153">
        <v>5923.33</v>
      </c>
      <c r="I36" s="98"/>
      <c r="J36" s="98"/>
      <c r="K36" s="154">
        <v>5923.33</v>
      </c>
      <c r="L36" s="101" t="s">
        <v>236</v>
      </c>
    </row>
    <row r="37" spans="1:12" ht="10.5">
      <c r="A37" s="96" t="s">
        <v>166</v>
      </c>
      <c r="B37" s="97" t="s">
        <v>164</v>
      </c>
      <c r="C37" s="97"/>
      <c r="D37" s="97" t="s">
        <v>90</v>
      </c>
      <c r="E37" s="97" t="s">
        <v>171</v>
      </c>
      <c r="F37" s="97" t="s">
        <v>165</v>
      </c>
      <c r="G37" s="97" t="s">
        <v>19</v>
      </c>
      <c r="H37" s="153">
        <v>5923.33</v>
      </c>
      <c r="I37" s="98"/>
      <c r="J37" s="98"/>
      <c r="K37" s="154">
        <v>5923.33</v>
      </c>
      <c r="L37" s="101" t="s">
        <v>236</v>
      </c>
    </row>
    <row r="38" spans="1:12" ht="10.5">
      <c r="A38" s="96" t="s">
        <v>143</v>
      </c>
      <c r="B38" s="97" t="s">
        <v>144</v>
      </c>
      <c r="C38" s="97"/>
      <c r="D38" s="97" t="s">
        <v>90</v>
      </c>
      <c r="E38" s="97" t="s">
        <v>171</v>
      </c>
      <c r="F38" s="97" t="s">
        <v>172</v>
      </c>
      <c r="G38" s="97" t="s">
        <v>19</v>
      </c>
      <c r="H38" s="153">
        <v>5923.33</v>
      </c>
      <c r="I38" s="98"/>
      <c r="J38" s="98"/>
      <c r="K38" s="154">
        <v>5923.33</v>
      </c>
      <c r="L38" s="101" t="s">
        <v>236</v>
      </c>
    </row>
    <row r="39" spans="1:12" ht="10.5">
      <c r="A39" s="96" t="s">
        <v>145</v>
      </c>
      <c r="B39" s="97" t="s">
        <v>146</v>
      </c>
      <c r="C39" s="97"/>
      <c r="D39" s="97" t="s">
        <v>90</v>
      </c>
      <c r="E39" s="97" t="s">
        <v>171</v>
      </c>
      <c r="F39" s="97" t="s">
        <v>142</v>
      </c>
      <c r="G39" s="97" t="s">
        <v>19</v>
      </c>
      <c r="H39" s="153">
        <v>1200</v>
      </c>
      <c r="I39" s="98"/>
      <c r="J39" s="98"/>
      <c r="K39" s="154">
        <v>1200</v>
      </c>
      <c r="L39" s="101" t="s">
        <v>236</v>
      </c>
    </row>
    <row r="40" spans="1:12" ht="10.5">
      <c r="A40" s="96" t="s">
        <v>147</v>
      </c>
      <c r="B40" s="97" t="s">
        <v>148</v>
      </c>
      <c r="C40" s="97"/>
      <c r="D40" s="97" t="s">
        <v>90</v>
      </c>
      <c r="E40" s="97" t="s">
        <v>171</v>
      </c>
      <c r="F40" s="97" t="s">
        <v>172</v>
      </c>
      <c r="G40" s="97" t="s">
        <v>19</v>
      </c>
      <c r="H40" s="153">
        <v>5923.33</v>
      </c>
      <c r="I40" s="98"/>
      <c r="J40" s="98"/>
      <c r="K40" s="154">
        <v>5923.33</v>
      </c>
      <c r="L40" s="101" t="s">
        <v>236</v>
      </c>
    </row>
    <row r="41" spans="1:12" ht="10.5">
      <c r="A41" s="96" t="s">
        <v>81</v>
      </c>
      <c r="B41" s="97" t="s">
        <v>86</v>
      </c>
      <c r="C41" s="97"/>
      <c r="D41" s="97" t="s">
        <v>90</v>
      </c>
      <c r="E41" s="97" t="s">
        <v>212</v>
      </c>
      <c r="F41" s="97" t="s">
        <v>172</v>
      </c>
      <c r="G41" s="97" t="s">
        <v>7</v>
      </c>
      <c r="H41" s="153">
        <v>3000</v>
      </c>
      <c r="I41" s="98"/>
      <c r="J41" s="98"/>
      <c r="K41" s="154">
        <v>3000</v>
      </c>
      <c r="L41" s="101" t="s">
        <v>93</v>
      </c>
    </row>
    <row r="42" spans="1:12" ht="10.5">
      <c r="A42" s="96" t="s">
        <v>162</v>
      </c>
      <c r="B42" s="97" t="s">
        <v>191</v>
      </c>
      <c r="C42" s="97"/>
      <c r="D42" s="97" t="s">
        <v>90</v>
      </c>
      <c r="E42" s="97" t="s">
        <v>171</v>
      </c>
      <c r="F42" s="97" t="s">
        <v>163</v>
      </c>
      <c r="G42" s="97" t="s">
        <v>19</v>
      </c>
      <c r="H42" s="153">
        <v>6500</v>
      </c>
      <c r="I42" s="98"/>
      <c r="J42" s="98"/>
      <c r="K42" s="154">
        <v>6500</v>
      </c>
      <c r="L42" s="101" t="s">
        <v>236</v>
      </c>
    </row>
    <row r="43" spans="1:12" ht="10.5">
      <c r="A43" s="96" t="s">
        <v>149</v>
      </c>
      <c r="B43" s="97" t="s">
        <v>150</v>
      </c>
      <c r="C43" s="97"/>
      <c r="D43" s="97" t="s">
        <v>90</v>
      </c>
      <c r="E43" s="97" t="s">
        <v>171</v>
      </c>
      <c r="F43" s="97" t="s">
        <v>172</v>
      </c>
      <c r="G43" s="97" t="s">
        <v>19</v>
      </c>
      <c r="H43" s="153">
        <v>5923.33</v>
      </c>
      <c r="I43" s="98"/>
      <c r="J43" s="98"/>
      <c r="K43" s="154">
        <v>5923.33</v>
      </c>
      <c r="L43" s="101" t="s">
        <v>236</v>
      </c>
    </row>
    <row r="44" spans="1:12" ht="10.5">
      <c r="A44" s="96" t="s">
        <v>80</v>
      </c>
      <c r="B44" s="97" t="s">
        <v>85</v>
      </c>
      <c r="C44" s="97"/>
      <c r="D44" s="97" t="s">
        <v>90</v>
      </c>
      <c r="E44" s="97" t="s">
        <v>12</v>
      </c>
      <c r="F44" s="97" t="s">
        <v>172</v>
      </c>
      <c r="G44" s="97" t="s">
        <v>7</v>
      </c>
      <c r="H44" s="153">
        <v>3000</v>
      </c>
      <c r="I44" s="98"/>
      <c r="J44" s="98"/>
      <c r="K44" s="154">
        <v>3000</v>
      </c>
      <c r="L44" s="101" t="s">
        <v>91</v>
      </c>
    </row>
    <row r="45" spans="1:12" ht="10.5">
      <c r="A45" s="96" t="s">
        <v>151</v>
      </c>
      <c r="B45" s="97" t="s">
        <v>152</v>
      </c>
      <c r="C45" s="97"/>
      <c r="D45" s="97" t="s">
        <v>90</v>
      </c>
      <c r="E45" s="97" t="s">
        <v>171</v>
      </c>
      <c r="F45" s="97" t="s">
        <v>172</v>
      </c>
      <c r="G45" s="97" t="s">
        <v>19</v>
      </c>
      <c r="H45" s="153">
        <v>5923.33</v>
      </c>
      <c r="I45" s="98"/>
      <c r="J45" s="98"/>
      <c r="K45" s="154">
        <v>5923.33</v>
      </c>
      <c r="L45" s="101" t="s">
        <v>236</v>
      </c>
    </row>
    <row r="46" spans="1:12" ht="10.5">
      <c r="A46" s="96" t="s">
        <v>153</v>
      </c>
      <c r="B46" s="97" t="s">
        <v>154</v>
      </c>
      <c r="C46" s="97"/>
      <c r="D46" s="97" t="s">
        <v>90</v>
      </c>
      <c r="E46" s="97" t="s">
        <v>171</v>
      </c>
      <c r="F46" s="97" t="s">
        <v>172</v>
      </c>
      <c r="G46" s="97" t="s">
        <v>19</v>
      </c>
      <c r="H46" s="153">
        <v>5923.33</v>
      </c>
      <c r="I46" s="98"/>
      <c r="J46" s="98"/>
      <c r="K46" s="154">
        <v>5923.33</v>
      </c>
      <c r="L46" s="101" t="s">
        <v>236</v>
      </c>
    </row>
    <row r="47" spans="1:12" ht="10.5">
      <c r="A47" s="96" t="s">
        <v>82</v>
      </c>
      <c r="B47" s="97" t="s">
        <v>87</v>
      </c>
      <c r="C47" s="97"/>
      <c r="D47" s="97" t="s">
        <v>90</v>
      </c>
      <c r="E47" s="97" t="s">
        <v>211</v>
      </c>
      <c r="F47" s="97" t="s">
        <v>172</v>
      </c>
      <c r="G47" s="97" t="s">
        <v>7</v>
      </c>
      <c r="H47" s="153">
        <v>3000</v>
      </c>
      <c r="I47" s="98"/>
      <c r="J47" s="98"/>
      <c r="K47" s="154">
        <v>3000</v>
      </c>
      <c r="L47" s="101" t="s">
        <v>92</v>
      </c>
    </row>
    <row r="48" spans="1:12" ht="10.5">
      <c r="A48" s="96" t="s">
        <v>83</v>
      </c>
      <c r="B48" s="97" t="s">
        <v>88</v>
      </c>
      <c r="C48" s="97"/>
      <c r="D48" s="97" t="s">
        <v>90</v>
      </c>
      <c r="E48" s="97" t="s">
        <v>211</v>
      </c>
      <c r="F48" s="97" t="s">
        <v>172</v>
      </c>
      <c r="G48" s="97" t="s">
        <v>7</v>
      </c>
      <c r="H48" s="153">
        <v>3000</v>
      </c>
      <c r="I48" s="98"/>
      <c r="J48" s="98"/>
      <c r="K48" s="154">
        <v>3000</v>
      </c>
      <c r="L48" s="101" t="s">
        <v>91</v>
      </c>
    </row>
    <row r="49" spans="1:12" ht="10.5">
      <c r="A49" s="96" t="s">
        <v>155</v>
      </c>
      <c r="B49" s="97" t="s">
        <v>156</v>
      </c>
      <c r="C49" s="97"/>
      <c r="D49" s="97" t="s">
        <v>90</v>
      </c>
      <c r="E49" s="97" t="s">
        <v>171</v>
      </c>
      <c r="F49" s="97" t="s">
        <v>172</v>
      </c>
      <c r="G49" s="97" t="s">
        <v>19</v>
      </c>
      <c r="H49" s="153">
        <v>5923.33</v>
      </c>
      <c r="I49" s="98"/>
      <c r="J49" s="98"/>
      <c r="K49" s="154">
        <v>5923.33</v>
      </c>
      <c r="L49" s="101" t="s">
        <v>236</v>
      </c>
    </row>
    <row r="50" spans="1:12" ht="10.5">
      <c r="A50" s="96" t="s">
        <v>157</v>
      </c>
      <c r="B50" s="97" t="s">
        <v>158</v>
      </c>
      <c r="C50" s="97"/>
      <c r="D50" s="97" t="s">
        <v>90</v>
      </c>
      <c r="E50" s="97" t="s">
        <v>171</v>
      </c>
      <c r="F50" s="97" t="s">
        <v>142</v>
      </c>
      <c r="G50" s="97" t="s">
        <v>19</v>
      </c>
      <c r="H50" s="153">
        <v>1200</v>
      </c>
      <c r="I50" s="98"/>
      <c r="J50" s="98"/>
      <c r="K50" s="154">
        <v>1200</v>
      </c>
      <c r="L50" s="101" t="s">
        <v>236</v>
      </c>
    </row>
    <row r="51" spans="1:12" ht="10.5">
      <c r="A51" s="96" t="s">
        <v>159</v>
      </c>
      <c r="B51" s="97" t="s">
        <v>160</v>
      </c>
      <c r="C51" s="97"/>
      <c r="D51" s="97" t="s">
        <v>90</v>
      </c>
      <c r="E51" s="97" t="s">
        <v>171</v>
      </c>
      <c r="F51" s="97" t="s">
        <v>172</v>
      </c>
      <c r="G51" s="97" t="s">
        <v>19</v>
      </c>
      <c r="H51" s="153">
        <v>5923.33</v>
      </c>
      <c r="I51" s="98"/>
      <c r="J51" s="98"/>
      <c r="K51" s="154">
        <v>5923.33</v>
      </c>
      <c r="L51" s="101" t="s">
        <v>236</v>
      </c>
    </row>
    <row r="52" spans="1:12" ht="10.5">
      <c r="A52" s="96" t="s">
        <v>197</v>
      </c>
      <c r="B52" s="97" t="s">
        <v>198</v>
      </c>
      <c r="C52" s="97"/>
      <c r="D52" s="97" t="s">
        <v>90</v>
      </c>
      <c r="E52" s="97" t="s">
        <v>171</v>
      </c>
      <c r="F52" s="97" t="s">
        <v>172</v>
      </c>
      <c r="G52" s="97" t="s">
        <v>19</v>
      </c>
      <c r="H52" s="153">
        <v>5923.33</v>
      </c>
      <c r="I52" s="98"/>
      <c r="J52" s="98"/>
      <c r="K52" s="154">
        <v>5923.33</v>
      </c>
      <c r="L52" s="101" t="s">
        <v>236</v>
      </c>
    </row>
    <row r="53" spans="1:12" ht="10.5">
      <c r="A53" s="96" t="s">
        <v>161</v>
      </c>
      <c r="B53" s="97" t="s">
        <v>193</v>
      </c>
      <c r="C53" s="97"/>
      <c r="D53" s="97" t="s">
        <v>90</v>
      </c>
      <c r="E53" s="97" t="s">
        <v>171</v>
      </c>
      <c r="F53" s="97" t="s">
        <v>172</v>
      </c>
      <c r="G53" s="97" t="s">
        <v>19</v>
      </c>
      <c r="H53" s="153">
        <v>5923.33</v>
      </c>
      <c r="I53" s="98"/>
      <c r="J53" s="98"/>
      <c r="K53" s="154">
        <v>5923.33</v>
      </c>
      <c r="L53" s="101" t="s">
        <v>236</v>
      </c>
    </row>
    <row r="54" spans="1:12" ht="10.5">
      <c r="A54" s="96" t="s">
        <v>168</v>
      </c>
      <c r="B54" s="97" t="s">
        <v>170</v>
      </c>
      <c r="C54" s="97"/>
      <c r="D54" s="97" t="s">
        <v>90</v>
      </c>
      <c r="E54" s="97" t="s">
        <v>171</v>
      </c>
      <c r="F54" s="97" t="s">
        <v>172</v>
      </c>
      <c r="G54" s="97" t="s">
        <v>19</v>
      </c>
      <c r="H54" s="153">
        <v>5923.33</v>
      </c>
      <c r="I54" s="98"/>
      <c r="J54" s="98"/>
      <c r="K54" s="154">
        <v>5923.33</v>
      </c>
      <c r="L54" s="101" t="s">
        <v>236</v>
      </c>
    </row>
    <row r="55" spans="1:12" ht="10.5">
      <c r="A55" s="96" t="s">
        <v>84</v>
      </c>
      <c r="B55" s="97" t="s">
        <v>89</v>
      </c>
      <c r="C55" s="97"/>
      <c r="D55" s="97" t="s">
        <v>90</v>
      </c>
      <c r="E55" s="97" t="s">
        <v>211</v>
      </c>
      <c r="F55" s="97" t="s">
        <v>79</v>
      </c>
      <c r="G55" s="97" t="s">
        <v>7</v>
      </c>
      <c r="H55" s="153">
        <v>3000</v>
      </c>
      <c r="I55" s="98"/>
      <c r="J55" s="98"/>
      <c r="K55" s="154">
        <v>3000</v>
      </c>
      <c r="L55" s="101" t="s">
        <v>94</v>
      </c>
    </row>
    <row r="56" spans="8:11" ht="10.5">
      <c r="H56" s="156"/>
      <c r="K56" s="157"/>
    </row>
    <row r="57" ht="10.5">
      <c r="H57" s="156"/>
    </row>
    <row r="58" ht="10.5">
      <c r="H58" s="156"/>
    </row>
    <row r="59" ht="10.5">
      <c r="H59" s="156"/>
    </row>
    <row r="60" ht="10.5">
      <c r="H60" s="156"/>
    </row>
    <row r="61" ht="10.5">
      <c r="H61" s="156"/>
    </row>
  </sheetData>
  <sheetProtection/>
  <autoFilter ref="A1:M6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="150" zoomScaleNormal="150" zoomScalePageLayoutView="0" workbookViewId="0" topLeftCell="A1">
      <selection activeCell="D14" sqref="D14"/>
    </sheetView>
  </sheetViews>
  <sheetFormatPr defaultColWidth="25.57421875" defaultRowHeight="15"/>
  <cols>
    <col min="1" max="1" width="9.57421875" style="107" customWidth="1"/>
    <col min="2" max="2" width="20.57421875" style="109" customWidth="1"/>
    <col min="3" max="5" width="9.57421875" style="109" customWidth="1"/>
    <col min="6" max="6" width="16.57421875" style="109" customWidth="1"/>
    <col min="7" max="7" width="9.57421875" style="109" customWidth="1"/>
    <col min="8" max="11" width="9.57421875" style="141" customWidth="1"/>
    <col min="12" max="12" width="30.00390625" style="107" customWidth="1"/>
    <col min="13" max="14" width="25.57421875" style="80" customWidth="1"/>
    <col min="15" max="16384" width="25.57421875" style="107" customWidth="1"/>
  </cols>
  <sheetData>
    <row r="1" spans="1:12" ht="29.25" customHeight="1">
      <c r="A1" s="142" t="s">
        <v>189</v>
      </c>
      <c r="B1" s="111" t="s">
        <v>263</v>
      </c>
      <c r="C1" s="112" t="s">
        <v>184</v>
      </c>
      <c r="D1" s="112" t="s">
        <v>185</v>
      </c>
      <c r="E1" s="112" t="s">
        <v>186</v>
      </c>
      <c r="F1" s="112" t="s">
        <v>187</v>
      </c>
      <c r="G1" s="70" t="s">
        <v>188</v>
      </c>
      <c r="H1" s="114" t="s">
        <v>179</v>
      </c>
      <c r="I1" s="115" t="s">
        <v>192</v>
      </c>
      <c r="J1" s="115" t="s">
        <v>180</v>
      </c>
      <c r="K1" s="115" t="s">
        <v>181</v>
      </c>
      <c r="L1" s="143" t="s">
        <v>190</v>
      </c>
    </row>
    <row r="2" spans="1:12" ht="10.5">
      <c r="A2" s="74" t="s">
        <v>24</v>
      </c>
      <c r="B2" s="75" t="s">
        <v>23</v>
      </c>
      <c r="C2" s="144" t="s">
        <v>2</v>
      </c>
      <c r="D2" s="144" t="s">
        <v>0</v>
      </c>
      <c r="E2" s="144" t="s">
        <v>206</v>
      </c>
      <c r="F2" s="144" t="s">
        <v>1</v>
      </c>
      <c r="G2" s="144"/>
      <c r="H2" s="118">
        <v>25573.45</v>
      </c>
      <c r="I2" s="118">
        <v>26209.91</v>
      </c>
      <c r="J2" s="118">
        <v>6684.79</v>
      </c>
      <c r="K2" s="118">
        <f aca="true" t="shared" si="0" ref="K2:K33">I2-J2</f>
        <v>19525.12</v>
      </c>
      <c r="L2" s="79"/>
    </row>
    <row r="3" spans="1:12" ht="10.5">
      <c r="A3" s="74" t="s">
        <v>26</v>
      </c>
      <c r="B3" s="75" t="s">
        <v>25</v>
      </c>
      <c r="C3" s="144" t="s">
        <v>3</v>
      </c>
      <c r="D3" s="144" t="s">
        <v>0</v>
      </c>
      <c r="E3" s="144" t="s">
        <v>206</v>
      </c>
      <c r="F3" s="144" t="s">
        <v>103</v>
      </c>
      <c r="G3" s="144"/>
      <c r="H3" s="118">
        <v>24049.89</v>
      </c>
      <c r="I3" s="118">
        <v>24686.35</v>
      </c>
      <c r="J3" s="118">
        <v>6205.3</v>
      </c>
      <c r="K3" s="118">
        <f t="shared" si="0"/>
        <v>18481.05</v>
      </c>
      <c r="L3" s="119"/>
    </row>
    <row r="4" spans="1:12" ht="10.5">
      <c r="A4" s="74" t="s">
        <v>101</v>
      </c>
      <c r="B4" s="75" t="s">
        <v>102</v>
      </c>
      <c r="C4" s="144" t="s">
        <v>3</v>
      </c>
      <c r="D4" s="144" t="s">
        <v>0</v>
      </c>
      <c r="E4" s="144" t="s">
        <v>206</v>
      </c>
      <c r="F4" s="144" t="s">
        <v>100</v>
      </c>
      <c r="G4" s="144"/>
      <c r="H4" s="118">
        <v>24049.89</v>
      </c>
      <c r="I4" s="118">
        <v>24049.89</v>
      </c>
      <c r="J4" s="118">
        <v>6775.61</v>
      </c>
      <c r="K4" s="118">
        <f t="shared" si="0"/>
        <v>17274.28</v>
      </c>
      <c r="L4" s="79"/>
    </row>
    <row r="5" spans="1:12" ht="10.5">
      <c r="A5" s="81" t="s">
        <v>104</v>
      </c>
      <c r="B5" s="82" t="s">
        <v>105</v>
      </c>
      <c r="C5" s="145" t="s">
        <v>239</v>
      </c>
      <c r="D5" s="145" t="s">
        <v>0</v>
      </c>
      <c r="E5" s="145" t="s">
        <v>207</v>
      </c>
      <c r="F5" s="184" t="s">
        <v>107</v>
      </c>
      <c r="G5" s="145"/>
      <c r="H5" s="120">
        <v>9153.9</v>
      </c>
      <c r="I5" s="120">
        <v>9153.9</v>
      </c>
      <c r="J5" s="120">
        <v>1647.96</v>
      </c>
      <c r="K5" s="120">
        <f t="shared" si="0"/>
        <v>7505.94</v>
      </c>
      <c r="L5" s="86" t="s">
        <v>233</v>
      </c>
    </row>
    <row r="6" spans="1:12" ht="10.5">
      <c r="A6" s="81" t="s">
        <v>106</v>
      </c>
      <c r="B6" s="82" t="s">
        <v>27</v>
      </c>
      <c r="C6" s="145" t="s">
        <v>239</v>
      </c>
      <c r="D6" s="145" t="s">
        <v>0</v>
      </c>
      <c r="E6" s="145" t="s">
        <v>207</v>
      </c>
      <c r="F6" s="184" t="s">
        <v>237</v>
      </c>
      <c r="G6" s="145"/>
      <c r="H6" s="120">
        <v>3806.17</v>
      </c>
      <c r="I6" s="120">
        <v>3806.17</v>
      </c>
      <c r="J6" s="120">
        <v>228.63</v>
      </c>
      <c r="K6" s="120">
        <f t="shared" si="0"/>
        <v>3577.54</v>
      </c>
      <c r="L6" s="86" t="s">
        <v>234</v>
      </c>
    </row>
    <row r="7" spans="1:12" ht="10.5">
      <c r="A7" s="87" t="s">
        <v>68</v>
      </c>
      <c r="B7" s="88" t="s">
        <v>69</v>
      </c>
      <c r="C7" s="88" t="s">
        <v>20</v>
      </c>
      <c r="D7" s="88" t="s">
        <v>5</v>
      </c>
      <c r="E7" s="88" t="s">
        <v>208</v>
      </c>
      <c r="F7" s="88" t="s">
        <v>182</v>
      </c>
      <c r="G7" s="88" t="s">
        <v>7</v>
      </c>
      <c r="H7" s="121">
        <v>6557.94</v>
      </c>
      <c r="I7" s="121">
        <v>6834.63</v>
      </c>
      <c r="J7" s="121">
        <v>2027.98</v>
      </c>
      <c r="K7" s="121">
        <f t="shared" si="0"/>
        <v>4806.65</v>
      </c>
      <c r="L7" s="93"/>
    </row>
    <row r="8" spans="1:12" ht="10.5">
      <c r="A8" s="87" t="s">
        <v>51</v>
      </c>
      <c r="B8" s="88" t="s">
        <v>50</v>
      </c>
      <c r="C8" s="88" t="s">
        <v>176</v>
      </c>
      <c r="D8" s="88" t="s">
        <v>14</v>
      </c>
      <c r="E8" s="88" t="s">
        <v>9</v>
      </c>
      <c r="F8" s="88" t="s">
        <v>183</v>
      </c>
      <c r="G8" s="88" t="s">
        <v>7</v>
      </c>
      <c r="H8" s="121">
        <v>4332.52</v>
      </c>
      <c r="I8" s="121">
        <v>4419.17</v>
      </c>
      <c r="J8" s="121">
        <v>1273.65</v>
      </c>
      <c r="K8" s="121">
        <f t="shared" si="0"/>
        <v>3145.52</v>
      </c>
      <c r="L8" s="93"/>
    </row>
    <row r="9" spans="1:12" ht="10.5">
      <c r="A9" s="87" t="s">
        <v>31</v>
      </c>
      <c r="B9" s="88" t="s">
        <v>29</v>
      </c>
      <c r="C9" s="88" t="s">
        <v>8</v>
      </c>
      <c r="D9" s="88" t="s">
        <v>5</v>
      </c>
      <c r="E9" s="88" t="s">
        <v>208</v>
      </c>
      <c r="F9" s="88" t="s">
        <v>182</v>
      </c>
      <c r="G9" s="88" t="s">
        <v>7</v>
      </c>
      <c r="H9" s="121">
        <v>10705.04</v>
      </c>
      <c r="I9" s="121">
        <v>11561.44</v>
      </c>
      <c r="J9" s="121">
        <v>5087.47</v>
      </c>
      <c r="K9" s="121">
        <f t="shared" si="0"/>
        <v>6473.97</v>
      </c>
      <c r="L9" s="93"/>
    </row>
    <row r="10" spans="1:12" ht="10.5">
      <c r="A10" s="87" t="s">
        <v>65</v>
      </c>
      <c r="B10" s="88" t="s">
        <v>72</v>
      </c>
      <c r="C10" s="88" t="s">
        <v>13</v>
      </c>
      <c r="D10" s="88" t="s">
        <v>22</v>
      </c>
      <c r="E10" s="88" t="s">
        <v>209</v>
      </c>
      <c r="F10" s="88" t="s">
        <v>183</v>
      </c>
      <c r="G10" s="88" t="s">
        <v>7</v>
      </c>
      <c r="H10" s="121">
        <v>3188.2</v>
      </c>
      <c r="I10" s="121">
        <v>3668.49</v>
      </c>
      <c r="J10" s="121">
        <v>487.7</v>
      </c>
      <c r="K10" s="121">
        <f t="shared" si="0"/>
        <v>3180.79</v>
      </c>
      <c r="L10" s="93"/>
    </row>
    <row r="11" spans="1:12" ht="10.5">
      <c r="A11" s="87" t="s">
        <v>55</v>
      </c>
      <c r="B11" s="88" t="s">
        <v>54</v>
      </c>
      <c r="C11" s="88" t="s">
        <v>196</v>
      </c>
      <c r="D11" s="88" t="s">
        <v>5</v>
      </c>
      <c r="E11" s="88" t="s">
        <v>97</v>
      </c>
      <c r="F11" s="88" t="s">
        <v>182</v>
      </c>
      <c r="G11" s="88" t="s">
        <v>7</v>
      </c>
      <c r="H11" s="121">
        <v>7311.63</v>
      </c>
      <c r="I11" s="121">
        <v>8537.85</v>
      </c>
      <c r="J11" s="121">
        <v>1831.9</v>
      </c>
      <c r="K11" s="121">
        <f t="shared" si="0"/>
        <v>6705.950000000001</v>
      </c>
      <c r="L11" s="93"/>
    </row>
    <row r="12" spans="1:12" ht="10.5">
      <c r="A12" s="87" t="s">
        <v>57</v>
      </c>
      <c r="B12" s="88" t="s">
        <v>56</v>
      </c>
      <c r="C12" s="88" t="s">
        <v>15</v>
      </c>
      <c r="D12" s="88" t="s">
        <v>14</v>
      </c>
      <c r="E12" s="88" t="s">
        <v>97</v>
      </c>
      <c r="F12" s="88" t="s">
        <v>183</v>
      </c>
      <c r="G12" s="88" t="s">
        <v>7</v>
      </c>
      <c r="H12" s="121">
        <v>3389.47</v>
      </c>
      <c r="I12" s="121">
        <v>3775.48</v>
      </c>
      <c r="J12" s="121">
        <v>457.16</v>
      </c>
      <c r="K12" s="121">
        <f t="shared" si="0"/>
        <v>3318.32</v>
      </c>
      <c r="L12" s="93"/>
    </row>
    <row r="13" spans="1:12" ht="10.5">
      <c r="A13" s="87" t="s">
        <v>37</v>
      </c>
      <c r="B13" s="88" t="s">
        <v>36</v>
      </c>
      <c r="C13" s="88" t="s">
        <v>10</v>
      </c>
      <c r="D13" s="88" t="s">
        <v>5</v>
      </c>
      <c r="E13" s="88" t="s">
        <v>12</v>
      </c>
      <c r="F13" s="88" t="s">
        <v>182</v>
      </c>
      <c r="G13" s="88" t="s">
        <v>7</v>
      </c>
      <c r="H13" s="121">
        <v>8152.12</v>
      </c>
      <c r="I13" s="121">
        <v>9456.45</v>
      </c>
      <c r="J13" s="121">
        <v>4168.02</v>
      </c>
      <c r="K13" s="121">
        <f t="shared" si="0"/>
        <v>5288.43</v>
      </c>
      <c r="L13" s="93"/>
    </row>
    <row r="14" spans="1:12" ht="10.5">
      <c r="A14" s="87" t="s">
        <v>42</v>
      </c>
      <c r="B14" s="88" t="s">
        <v>45</v>
      </c>
      <c r="C14" s="88" t="s">
        <v>16</v>
      </c>
      <c r="D14" s="88" t="s">
        <v>5</v>
      </c>
      <c r="E14" s="88" t="s">
        <v>6</v>
      </c>
      <c r="F14" s="88" t="s">
        <v>182</v>
      </c>
      <c r="G14" s="88" t="s">
        <v>7</v>
      </c>
      <c r="H14" s="121">
        <v>6924.34</v>
      </c>
      <c r="I14" s="121">
        <v>7201.31</v>
      </c>
      <c r="J14" s="121">
        <v>2191.06</v>
      </c>
      <c r="K14" s="121">
        <f t="shared" si="0"/>
        <v>5010.25</v>
      </c>
      <c r="L14" s="93"/>
    </row>
    <row r="15" spans="1:12" ht="10.5">
      <c r="A15" s="87" t="s">
        <v>59</v>
      </c>
      <c r="B15" s="88" t="s">
        <v>78</v>
      </c>
      <c r="C15" s="88" t="s">
        <v>16</v>
      </c>
      <c r="D15" s="88" t="s">
        <v>5</v>
      </c>
      <c r="E15" s="88" t="s">
        <v>209</v>
      </c>
      <c r="F15" s="88" t="s">
        <v>182</v>
      </c>
      <c r="G15" s="88" t="s">
        <v>7</v>
      </c>
      <c r="H15" s="121">
        <v>6924.34</v>
      </c>
      <c r="I15" s="121">
        <v>7062.82</v>
      </c>
      <c r="J15" s="121">
        <v>2007.74</v>
      </c>
      <c r="K15" s="121">
        <f t="shared" si="0"/>
        <v>5055.08</v>
      </c>
      <c r="L15" s="93"/>
    </row>
    <row r="16" spans="1:12" ht="14.25" customHeight="1">
      <c r="A16" s="87" t="s">
        <v>35</v>
      </c>
      <c r="B16" s="88" t="s">
        <v>34</v>
      </c>
      <c r="C16" s="88" t="s">
        <v>10</v>
      </c>
      <c r="D16" s="88" t="s">
        <v>5</v>
      </c>
      <c r="E16" s="88" t="s">
        <v>11</v>
      </c>
      <c r="F16" s="88" t="s">
        <v>182</v>
      </c>
      <c r="G16" s="88" t="s">
        <v>7</v>
      </c>
      <c r="H16" s="121">
        <v>8152.12</v>
      </c>
      <c r="I16" s="121">
        <v>9456.45</v>
      </c>
      <c r="J16" s="121">
        <v>2232.58</v>
      </c>
      <c r="K16" s="121">
        <f t="shared" si="0"/>
        <v>7223.870000000001</v>
      </c>
      <c r="L16" s="93"/>
    </row>
    <row r="17" spans="1:12" ht="10.5">
      <c r="A17" s="87" t="s">
        <v>64</v>
      </c>
      <c r="B17" s="88" t="s">
        <v>73</v>
      </c>
      <c r="C17" s="88" t="s">
        <v>16</v>
      </c>
      <c r="D17" s="88" t="s">
        <v>5</v>
      </c>
      <c r="E17" s="88" t="s">
        <v>11</v>
      </c>
      <c r="F17" s="88" t="s">
        <v>182</v>
      </c>
      <c r="G17" s="88" t="s">
        <v>7</v>
      </c>
      <c r="H17" s="121">
        <v>6924.34</v>
      </c>
      <c r="I17" s="121">
        <v>8071.99</v>
      </c>
      <c r="J17" s="121">
        <v>1769.31</v>
      </c>
      <c r="K17" s="121">
        <f t="shared" si="0"/>
        <v>6302.68</v>
      </c>
      <c r="L17" s="93"/>
    </row>
    <row r="18" spans="1:12" ht="10.5">
      <c r="A18" s="87" t="s">
        <v>58</v>
      </c>
      <c r="B18" s="88" t="s">
        <v>195</v>
      </c>
      <c r="C18" s="88" t="s">
        <v>194</v>
      </c>
      <c r="D18" s="88" t="s">
        <v>17</v>
      </c>
      <c r="E18" s="88" t="s">
        <v>18</v>
      </c>
      <c r="F18" s="88" t="s">
        <v>96</v>
      </c>
      <c r="G18" s="88" t="s">
        <v>19</v>
      </c>
      <c r="H18" s="121">
        <v>10239.44</v>
      </c>
      <c r="I18" s="121">
        <v>11774.7</v>
      </c>
      <c r="J18" s="121">
        <v>2733.66</v>
      </c>
      <c r="K18" s="121">
        <f t="shared" si="0"/>
        <v>9041.04</v>
      </c>
      <c r="L18" s="93"/>
    </row>
    <row r="19" spans="1:13" ht="10.5">
      <c r="A19" s="87" t="s">
        <v>61</v>
      </c>
      <c r="B19" s="88" t="s">
        <v>76</v>
      </c>
      <c r="C19" s="88" t="s">
        <v>240</v>
      </c>
      <c r="D19" s="88" t="s">
        <v>17</v>
      </c>
      <c r="E19" s="88" t="s">
        <v>210</v>
      </c>
      <c r="F19" s="88" t="s">
        <v>238</v>
      </c>
      <c r="G19" s="88"/>
      <c r="H19" s="121">
        <v>9694.94</v>
      </c>
      <c r="I19" s="121">
        <v>24049.88</v>
      </c>
      <c r="J19" s="121">
        <v>7856.43</v>
      </c>
      <c r="K19" s="121">
        <f t="shared" si="0"/>
        <v>16193.45</v>
      </c>
      <c r="L19" s="93" t="s">
        <v>235</v>
      </c>
      <c r="M19" s="94"/>
    </row>
    <row r="20" spans="1:12" ht="10.5">
      <c r="A20" s="87" t="s">
        <v>136</v>
      </c>
      <c r="B20" s="88" t="s">
        <v>137</v>
      </c>
      <c r="C20" s="88" t="s">
        <v>241</v>
      </c>
      <c r="D20" s="88" t="s">
        <v>17</v>
      </c>
      <c r="E20" s="88" t="s">
        <v>18</v>
      </c>
      <c r="F20" s="88" t="s">
        <v>96</v>
      </c>
      <c r="G20" s="88" t="s">
        <v>19</v>
      </c>
      <c r="H20" s="121">
        <v>8234.97</v>
      </c>
      <c r="I20" s="121">
        <v>8234.97</v>
      </c>
      <c r="J20" s="121">
        <v>2113.85</v>
      </c>
      <c r="K20" s="121">
        <f t="shared" si="0"/>
        <v>6121.119999999999</v>
      </c>
      <c r="L20" s="93"/>
    </row>
    <row r="21" spans="1:12" ht="10.5">
      <c r="A21" s="87" t="s">
        <v>66</v>
      </c>
      <c r="B21" s="88" t="s">
        <v>71</v>
      </c>
      <c r="C21" s="88" t="s">
        <v>13</v>
      </c>
      <c r="D21" s="88" t="s">
        <v>22</v>
      </c>
      <c r="E21" s="88" t="s">
        <v>211</v>
      </c>
      <c r="F21" s="88" t="s">
        <v>183</v>
      </c>
      <c r="G21" s="88" t="s">
        <v>7</v>
      </c>
      <c r="H21" s="121">
        <v>3188.2</v>
      </c>
      <c r="I21" s="121">
        <v>3251.96</v>
      </c>
      <c r="J21" s="121">
        <v>1442.87</v>
      </c>
      <c r="K21" s="121">
        <f t="shared" si="0"/>
        <v>1809.0900000000001</v>
      </c>
      <c r="L21" s="93"/>
    </row>
    <row r="22" spans="1:12" ht="10.5">
      <c r="A22" s="87" t="s">
        <v>33</v>
      </c>
      <c r="B22" s="88" t="s">
        <v>32</v>
      </c>
      <c r="C22" s="88" t="s">
        <v>10</v>
      </c>
      <c r="D22" s="88" t="s">
        <v>5</v>
      </c>
      <c r="E22" s="88" t="s">
        <v>212</v>
      </c>
      <c r="F22" s="88" t="s">
        <v>182</v>
      </c>
      <c r="G22" s="88" t="s">
        <v>7</v>
      </c>
      <c r="H22" s="121">
        <v>8152.12</v>
      </c>
      <c r="I22" s="121">
        <v>8641.24</v>
      </c>
      <c r="J22" s="121">
        <v>2653.22</v>
      </c>
      <c r="K22" s="121">
        <f t="shared" si="0"/>
        <v>5988.02</v>
      </c>
      <c r="L22" s="93"/>
    </row>
    <row r="23" spans="1:12" ht="10.5">
      <c r="A23" s="87" t="s">
        <v>39</v>
      </c>
      <c r="B23" s="88" t="s">
        <v>38</v>
      </c>
      <c r="C23" s="88" t="s">
        <v>15</v>
      </c>
      <c r="D23" s="88" t="s">
        <v>14</v>
      </c>
      <c r="E23" s="88" t="s">
        <v>6</v>
      </c>
      <c r="F23" s="88" t="s">
        <v>183</v>
      </c>
      <c r="G23" s="88" t="s">
        <v>7</v>
      </c>
      <c r="H23" s="121">
        <v>3389.47</v>
      </c>
      <c r="I23" s="121">
        <v>3525.04</v>
      </c>
      <c r="J23" s="121">
        <v>494.29</v>
      </c>
      <c r="K23" s="121">
        <f t="shared" si="0"/>
        <v>3030.75</v>
      </c>
      <c r="L23" s="93" t="s">
        <v>202</v>
      </c>
    </row>
    <row r="24" spans="1:12" ht="10.5">
      <c r="A24" s="87" t="s">
        <v>30</v>
      </c>
      <c r="B24" s="88" t="s">
        <v>28</v>
      </c>
      <c r="C24" s="88" t="s">
        <v>4</v>
      </c>
      <c r="D24" s="88" t="s">
        <v>5</v>
      </c>
      <c r="E24" s="88" t="s">
        <v>12</v>
      </c>
      <c r="F24" s="88" t="s">
        <v>182</v>
      </c>
      <c r="G24" s="88" t="s">
        <v>7</v>
      </c>
      <c r="H24" s="121">
        <v>9600.21</v>
      </c>
      <c r="I24" s="121">
        <v>10368.22</v>
      </c>
      <c r="J24" s="121">
        <v>2535.45</v>
      </c>
      <c r="K24" s="121">
        <f t="shared" si="0"/>
        <v>7832.7699999999995</v>
      </c>
      <c r="L24" s="93"/>
    </row>
    <row r="25" spans="1:12" ht="10.5">
      <c r="A25" s="87" t="s">
        <v>67</v>
      </c>
      <c r="B25" s="88" t="s">
        <v>70</v>
      </c>
      <c r="C25" s="88" t="s">
        <v>177</v>
      </c>
      <c r="D25" s="88" t="s">
        <v>22</v>
      </c>
      <c r="E25" s="88" t="s">
        <v>212</v>
      </c>
      <c r="F25" s="88" t="s">
        <v>183</v>
      </c>
      <c r="G25" s="88" t="s">
        <v>7</v>
      </c>
      <c r="H25" s="121">
        <v>2998.76</v>
      </c>
      <c r="I25" s="121">
        <v>3058.73</v>
      </c>
      <c r="J25" s="121">
        <v>358.09</v>
      </c>
      <c r="K25" s="121">
        <f t="shared" si="0"/>
        <v>2700.64</v>
      </c>
      <c r="L25" s="93"/>
    </row>
    <row r="26" spans="1:12" ht="10.5">
      <c r="A26" s="87" t="s">
        <v>47</v>
      </c>
      <c r="B26" s="88" t="s">
        <v>46</v>
      </c>
      <c r="C26" s="88" t="s">
        <v>15</v>
      </c>
      <c r="D26" s="88" t="s">
        <v>14</v>
      </c>
      <c r="E26" s="88" t="s">
        <v>6</v>
      </c>
      <c r="F26" s="88" t="s">
        <v>183</v>
      </c>
      <c r="G26" s="88" t="s">
        <v>7</v>
      </c>
      <c r="H26" s="121">
        <v>3389.47</v>
      </c>
      <c r="I26" s="121">
        <v>3525.04</v>
      </c>
      <c r="J26" s="121">
        <v>1202.79</v>
      </c>
      <c r="K26" s="121">
        <f t="shared" si="0"/>
        <v>2322.25</v>
      </c>
      <c r="L26" s="93"/>
    </row>
    <row r="27" spans="1:12" ht="10.5">
      <c r="A27" s="87" t="s">
        <v>60</v>
      </c>
      <c r="B27" s="88" t="s">
        <v>77</v>
      </c>
      <c r="C27" s="88" t="s">
        <v>16</v>
      </c>
      <c r="D27" s="88" t="s">
        <v>5</v>
      </c>
      <c r="E27" s="88" t="s">
        <v>11</v>
      </c>
      <c r="F27" s="88" t="s">
        <v>182</v>
      </c>
      <c r="G27" s="88" t="s">
        <v>7</v>
      </c>
      <c r="H27" s="121">
        <v>6924.34</v>
      </c>
      <c r="I27" s="121">
        <v>7755.25</v>
      </c>
      <c r="J27" s="121">
        <v>1808.51</v>
      </c>
      <c r="K27" s="121">
        <f t="shared" si="0"/>
        <v>5946.74</v>
      </c>
      <c r="L27" s="93"/>
    </row>
    <row r="28" spans="1:12" ht="10.5">
      <c r="A28" s="87" t="s">
        <v>44</v>
      </c>
      <c r="B28" s="88" t="s">
        <v>43</v>
      </c>
      <c r="C28" s="88" t="s">
        <v>15</v>
      </c>
      <c r="D28" s="88" t="s">
        <v>14</v>
      </c>
      <c r="E28" s="88" t="s">
        <v>209</v>
      </c>
      <c r="F28" s="88" t="s">
        <v>183</v>
      </c>
      <c r="G28" s="88" t="s">
        <v>7</v>
      </c>
      <c r="H28" s="121">
        <v>3389.47</v>
      </c>
      <c r="I28" s="121">
        <v>3863.99</v>
      </c>
      <c r="J28" s="121">
        <v>1011.46</v>
      </c>
      <c r="K28" s="121">
        <f t="shared" si="0"/>
        <v>2852.5299999999997</v>
      </c>
      <c r="L28" s="93"/>
    </row>
    <row r="29" spans="1:12" ht="10.5">
      <c r="A29" s="87" t="s">
        <v>53</v>
      </c>
      <c r="B29" s="88" t="s">
        <v>52</v>
      </c>
      <c r="C29" s="88" t="s">
        <v>196</v>
      </c>
      <c r="D29" s="88" t="s">
        <v>5</v>
      </c>
      <c r="E29" s="88" t="s">
        <v>6</v>
      </c>
      <c r="F29" s="88" t="s">
        <v>182</v>
      </c>
      <c r="G29" s="88" t="s">
        <v>7</v>
      </c>
      <c r="H29" s="121">
        <v>7311.63</v>
      </c>
      <c r="I29" s="121">
        <v>8708.07</v>
      </c>
      <c r="J29" s="121">
        <v>1973.97</v>
      </c>
      <c r="K29" s="121">
        <f t="shared" si="0"/>
        <v>6734.099999999999</v>
      </c>
      <c r="L29" s="93"/>
    </row>
    <row r="30" spans="1:12" ht="10.5">
      <c r="A30" s="87" t="s">
        <v>41</v>
      </c>
      <c r="B30" s="88" t="s">
        <v>40</v>
      </c>
      <c r="C30" s="88" t="s">
        <v>15</v>
      </c>
      <c r="D30" s="88" t="s">
        <v>14</v>
      </c>
      <c r="E30" s="88" t="s">
        <v>209</v>
      </c>
      <c r="F30" s="88" t="s">
        <v>183</v>
      </c>
      <c r="G30" s="88" t="s">
        <v>7</v>
      </c>
      <c r="H30" s="121">
        <v>3389.47</v>
      </c>
      <c r="I30" s="121">
        <v>3863.99</v>
      </c>
      <c r="J30" s="121">
        <v>566.57</v>
      </c>
      <c r="K30" s="121">
        <f t="shared" si="0"/>
        <v>3297.4199999999996</v>
      </c>
      <c r="L30" s="93"/>
    </row>
    <row r="31" spans="1:12" ht="10.5">
      <c r="A31" s="87" t="s">
        <v>62</v>
      </c>
      <c r="B31" s="88" t="s">
        <v>75</v>
      </c>
      <c r="C31" s="88" t="s">
        <v>16</v>
      </c>
      <c r="D31" s="88" t="s">
        <v>5</v>
      </c>
      <c r="E31" s="88" t="s">
        <v>213</v>
      </c>
      <c r="F31" s="88" t="s">
        <v>95</v>
      </c>
      <c r="G31" s="88" t="s">
        <v>21</v>
      </c>
      <c r="H31" s="121">
        <v>6924.34</v>
      </c>
      <c r="I31" s="121">
        <v>7575.7</v>
      </c>
      <c r="J31" s="121">
        <v>1522.19</v>
      </c>
      <c r="K31" s="121">
        <f t="shared" si="0"/>
        <v>6053.51</v>
      </c>
      <c r="L31" s="93"/>
    </row>
    <row r="32" spans="1:12" ht="10.5">
      <c r="A32" s="87" t="s">
        <v>49</v>
      </c>
      <c r="B32" s="88" t="s">
        <v>48</v>
      </c>
      <c r="C32" s="88" t="s">
        <v>15</v>
      </c>
      <c r="D32" s="88" t="s">
        <v>14</v>
      </c>
      <c r="E32" s="88" t="s">
        <v>212</v>
      </c>
      <c r="F32" s="88" t="s">
        <v>183</v>
      </c>
      <c r="G32" s="88" t="s">
        <v>7</v>
      </c>
      <c r="H32" s="121">
        <v>3389.47</v>
      </c>
      <c r="I32" s="121">
        <v>3525.04</v>
      </c>
      <c r="J32" s="121">
        <v>1102.39</v>
      </c>
      <c r="K32" s="121">
        <f t="shared" si="0"/>
        <v>2422.6499999999996</v>
      </c>
      <c r="L32" s="93"/>
    </row>
    <row r="33" spans="1:12" ht="10.5">
      <c r="A33" s="87" t="s">
        <v>63</v>
      </c>
      <c r="B33" s="88" t="s">
        <v>74</v>
      </c>
      <c r="C33" s="88" t="s">
        <v>16</v>
      </c>
      <c r="D33" s="88" t="s">
        <v>5</v>
      </c>
      <c r="E33" s="88" t="s">
        <v>213</v>
      </c>
      <c r="F33" s="88" t="s">
        <v>95</v>
      </c>
      <c r="G33" s="88" t="s">
        <v>21</v>
      </c>
      <c r="H33" s="121">
        <v>6924.34</v>
      </c>
      <c r="I33" s="121">
        <v>7062.82</v>
      </c>
      <c r="J33" s="121">
        <v>2181.97</v>
      </c>
      <c r="K33" s="121">
        <f t="shared" si="0"/>
        <v>4880.85</v>
      </c>
      <c r="L33" s="93"/>
    </row>
    <row r="34" spans="1:12" ht="10.5">
      <c r="A34" s="96" t="s">
        <v>167</v>
      </c>
      <c r="B34" s="97" t="s">
        <v>169</v>
      </c>
      <c r="C34" s="97"/>
      <c r="D34" s="97" t="s">
        <v>90</v>
      </c>
      <c r="E34" s="97" t="s">
        <v>211</v>
      </c>
      <c r="F34" s="97" t="s">
        <v>172</v>
      </c>
      <c r="G34" s="97" t="s">
        <v>7</v>
      </c>
      <c r="H34" s="122">
        <v>3000</v>
      </c>
      <c r="I34" s="122">
        <v>3000</v>
      </c>
      <c r="J34" s="122"/>
      <c r="K34" s="122">
        <f>I34-J34</f>
        <v>3000</v>
      </c>
      <c r="L34" s="101" t="s">
        <v>94</v>
      </c>
    </row>
    <row r="35" spans="1:12" ht="10.5">
      <c r="A35" s="96" t="s">
        <v>138</v>
      </c>
      <c r="B35" s="97" t="s">
        <v>139</v>
      </c>
      <c r="C35" s="97"/>
      <c r="D35" s="97" t="s">
        <v>90</v>
      </c>
      <c r="E35" s="97" t="s">
        <v>171</v>
      </c>
      <c r="F35" s="97" t="s">
        <v>172</v>
      </c>
      <c r="G35" s="97" t="s">
        <v>19</v>
      </c>
      <c r="H35" s="122">
        <v>5923.33</v>
      </c>
      <c r="I35" s="122">
        <v>5923.33</v>
      </c>
      <c r="J35" s="122"/>
      <c r="K35" s="122">
        <f>I35-J35</f>
        <v>5923.33</v>
      </c>
      <c r="L35" s="101" t="s">
        <v>236</v>
      </c>
    </row>
    <row r="36" spans="1:12" ht="10.5">
      <c r="A36" s="96" t="s">
        <v>140</v>
      </c>
      <c r="B36" s="97" t="s">
        <v>141</v>
      </c>
      <c r="C36" s="97"/>
      <c r="D36" s="97" t="s">
        <v>90</v>
      </c>
      <c r="E36" s="97" t="s">
        <v>171</v>
      </c>
      <c r="F36" s="97" t="s">
        <v>172</v>
      </c>
      <c r="G36" s="97" t="s">
        <v>19</v>
      </c>
      <c r="H36" s="122">
        <v>5923.33</v>
      </c>
      <c r="I36" s="122">
        <v>5923.33</v>
      </c>
      <c r="J36" s="122"/>
      <c r="K36" s="122">
        <f aca="true" t="shared" si="1" ref="K36:K56">I36-J36</f>
        <v>5923.33</v>
      </c>
      <c r="L36" s="101" t="s">
        <v>236</v>
      </c>
    </row>
    <row r="37" spans="1:12" ht="10.5">
      <c r="A37" s="96" t="s">
        <v>166</v>
      </c>
      <c r="B37" s="97" t="s">
        <v>164</v>
      </c>
      <c r="C37" s="97"/>
      <c r="D37" s="97" t="s">
        <v>90</v>
      </c>
      <c r="E37" s="97" t="s">
        <v>171</v>
      </c>
      <c r="F37" s="97" t="s">
        <v>165</v>
      </c>
      <c r="G37" s="97" t="s">
        <v>19</v>
      </c>
      <c r="H37" s="122">
        <v>5923.33</v>
      </c>
      <c r="I37" s="122">
        <v>5923.33</v>
      </c>
      <c r="J37" s="122"/>
      <c r="K37" s="122">
        <f t="shared" si="1"/>
        <v>5923.33</v>
      </c>
      <c r="L37" s="101" t="s">
        <v>236</v>
      </c>
    </row>
    <row r="38" spans="1:12" ht="10.5">
      <c r="A38" s="96" t="s">
        <v>143</v>
      </c>
      <c r="B38" s="97" t="s">
        <v>144</v>
      </c>
      <c r="C38" s="97"/>
      <c r="D38" s="97" t="s">
        <v>90</v>
      </c>
      <c r="E38" s="97" t="s">
        <v>171</v>
      </c>
      <c r="F38" s="97" t="s">
        <v>172</v>
      </c>
      <c r="G38" s="97" t="s">
        <v>19</v>
      </c>
      <c r="H38" s="122">
        <v>5923.33</v>
      </c>
      <c r="I38" s="122">
        <v>5923.33</v>
      </c>
      <c r="J38" s="122"/>
      <c r="K38" s="122">
        <f t="shared" si="1"/>
        <v>5923.33</v>
      </c>
      <c r="L38" s="101" t="s">
        <v>236</v>
      </c>
    </row>
    <row r="39" spans="1:12" ht="10.5">
      <c r="A39" s="96" t="s">
        <v>145</v>
      </c>
      <c r="B39" s="97" t="s">
        <v>146</v>
      </c>
      <c r="C39" s="97"/>
      <c r="D39" s="97" t="s">
        <v>90</v>
      </c>
      <c r="E39" s="97" t="s">
        <v>171</v>
      </c>
      <c r="F39" s="97" t="s">
        <v>142</v>
      </c>
      <c r="G39" s="97" t="s">
        <v>19</v>
      </c>
      <c r="H39" s="122">
        <v>1200</v>
      </c>
      <c r="I39" s="122">
        <v>1200</v>
      </c>
      <c r="J39" s="122"/>
      <c r="K39" s="122">
        <f t="shared" si="1"/>
        <v>1200</v>
      </c>
      <c r="L39" s="101" t="s">
        <v>236</v>
      </c>
    </row>
    <row r="40" spans="1:12" ht="10.5">
      <c r="A40" s="96" t="s">
        <v>147</v>
      </c>
      <c r="B40" s="97" t="s">
        <v>148</v>
      </c>
      <c r="C40" s="97"/>
      <c r="D40" s="97" t="s">
        <v>90</v>
      </c>
      <c r="E40" s="97" t="s">
        <v>171</v>
      </c>
      <c r="F40" s="97" t="s">
        <v>172</v>
      </c>
      <c r="G40" s="97" t="s">
        <v>19</v>
      </c>
      <c r="H40" s="122">
        <v>5923.33</v>
      </c>
      <c r="I40" s="122">
        <v>5923.33</v>
      </c>
      <c r="J40" s="122"/>
      <c r="K40" s="122">
        <f t="shared" si="1"/>
        <v>5923.33</v>
      </c>
      <c r="L40" s="101" t="s">
        <v>236</v>
      </c>
    </row>
    <row r="41" spans="1:12" ht="10.5">
      <c r="A41" s="96" t="s">
        <v>81</v>
      </c>
      <c r="B41" s="97" t="s">
        <v>86</v>
      </c>
      <c r="C41" s="97"/>
      <c r="D41" s="97" t="s">
        <v>90</v>
      </c>
      <c r="E41" s="97" t="s">
        <v>212</v>
      </c>
      <c r="F41" s="97" t="s">
        <v>172</v>
      </c>
      <c r="G41" s="97" t="s">
        <v>7</v>
      </c>
      <c r="H41" s="122">
        <v>3000</v>
      </c>
      <c r="I41" s="122">
        <v>3000</v>
      </c>
      <c r="J41" s="122"/>
      <c r="K41" s="122">
        <f t="shared" si="1"/>
        <v>3000</v>
      </c>
      <c r="L41" s="101" t="s">
        <v>93</v>
      </c>
    </row>
    <row r="42" spans="1:12" ht="10.5">
      <c r="A42" s="96" t="s">
        <v>162</v>
      </c>
      <c r="B42" s="97" t="s">
        <v>191</v>
      </c>
      <c r="C42" s="97"/>
      <c r="D42" s="97" t="s">
        <v>90</v>
      </c>
      <c r="E42" s="97" t="s">
        <v>171</v>
      </c>
      <c r="F42" s="97" t="s">
        <v>163</v>
      </c>
      <c r="G42" s="97" t="s">
        <v>19</v>
      </c>
      <c r="H42" s="122">
        <v>6500</v>
      </c>
      <c r="I42" s="122">
        <v>6500</v>
      </c>
      <c r="J42" s="122"/>
      <c r="K42" s="122">
        <f t="shared" si="1"/>
        <v>6500</v>
      </c>
      <c r="L42" s="101" t="s">
        <v>236</v>
      </c>
    </row>
    <row r="43" spans="1:12" ht="10.5">
      <c r="A43" s="96" t="s">
        <v>149</v>
      </c>
      <c r="B43" s="97" t="s">
        <v>150</v>
      </c>
      <c r="C43" s="97"/>
      <c r="D43" s="97" t="s">
        <v>90</v>
      </c>
      <c r="E43" s="97" t="s">
        <v>171</v>
      </c>
      <c r="F43" s="97" t="s">
        <v>172</v>
      </c>
      <c r="G43" s="97" t="s">
        <v>19</v>
      </c>
      <c r="H43" s="122">
        <v>5923.33</v>
      </c>
      <c r="I43" s="122">
        <v>5923.33</v>
      </c>
      <c r="J43" s="122"/>
      <c r="K43" s="122">
        <f t="shared" si="1"/>
        <v>5923.33</v>
      </c>
      <c r="L43" s="101" t="s">
        <v>236</v>
      </c>
    </row>
    <row r="44" spans="1:12" ht="10.5">
      <c r="A44" s="96" t="s">
        <v>80</v>
      </c>
      <c r="B44" s="97" t="s">
        <v>85</v>
      </c>
      <c r="C44" s="97"/>
      <c r="D44" s="97" t="s">
        <v>90</v>
      </c>
      <c r="E44" s="97" t="s">
        <v>12</v>
      </c>
      <c r="F44" s="97" t="s">
        <v>172</v>
      </c>
      <c r="G44" s="97" t="s">
        <v>7</v>
      </c>
      <c r="H44" s="122">
        <v>3000</v>
      </c>
      <c r="I44" s="122">
        <v>3000</v>
      </c>
      <c r="J44" s="122"/>
      <c r="K44" s="122">
        <f t="shared" si="1"/>
        <v>3000</v>
      </c>
      <c r="L44" s="101" t="s">
        <v>91</v>
      </c>
    </row>
    <row r="45" spans="1:12" ht="10.5">
      <c r="A45" s="96" t="s">
        <v>151</v>
      </c>
      <c r="B45" s="97" t="s">
        <v>152</v>
      </c>
      <c r="C45" s="97"/>
      <c r="D45" s="97" t="s">
        <v>90</v>
      </c>
      <c r="E45" s="97" t="s">
        <v>171</v>
      </c>
      <c r="F45" s="97" t="s">
        <v>172</v>
      </c>
      <c r="G45" s="97" t="s">
        <v>19</v>
      </c>
      <c r="H45" s="122">
        <v>5923.33</v>
      </c>
      <c r="I45" s="122">
        <v>5923.33</v>
      </c>
      <c r="J45" s="122"/>
      <c r="K45" s="122">
        <f t="shared" si="1"/>
        <v>5923.33</v>
      </c>
      <c r="L45" s="101" t="s">
        <v>236</v>
      </c>
    </row>
    <row r="46" spans="1:12" ht="10.5">
      <c r="A46" s="96" t="s">
        <v>153</v>
      </c>
      <c r="B46" s="97" t="s">
        <v>154</v>
      </c>
      <c r="C46" s="97"/>
      <c r="D46" s="97" t="s">
        <v>90</v>
      </c>
      <c r="E46" s="97" t="s">
        <v>171</v>
      </c>
      <c r="F46" s="97" t="s">
        <v>172</v>
      </c>
      <c r="G46" s="97" t="s">
        <v>19</v>
      </c>
      <c r="H46" s="122">
        <v>5923.33</v>
      </c>
      <c r="I46" s="122">
        <v>5923.33</v>
      </c>
      <c r="J46" s="122"/>
      <c r="K46" s="122">
        <f t="shared" si="1"/>
        <v>5923.33</v>
      </c>
      <c r="L46" s="101" t="s">
        <v>236</v>
      </c>
    </row>
    <row r="47" spans="1:12" ht="10.5">
      <c r="A47" s="96" t="s">
        <v>82</v>
      </c>
      <c r="B47" s="97" t="s">
        <v>87</v>
      </c>
      <c r="C47" s="97"/>
      <c r="D47" s="97" t="s">
        <v>90</v>
      </c>
      <c r="E47" s="97" t="s">
        <v>211</v>
      </c>
      <c r="F47" s="97" t="s">
        <v>172</v>
      </c>
      <c r="G47" s="97" t="s">
        <v>7</v>
      </c>
      <c r="H47" s="122">
        <v>3000</v>
      </c>
      <c r="I47" s="122">
        <v>3000</v>
      </c>
      <c r="J47" s="122"/>
      <c r="K47" s="122">
        <f t="shared" si="1"/>
        <v>3000</v>
      </c>
      <c r="L47" s="101" t="s">
        <v>92</v>
      </c>
    </row>
    <row r="48" spans="1:12" ht="10.5">
      <c r="A48" s="96" t="s">
        <v>83</v>
      </c>
      <c r="B48" s="97" t="s">
        <v>88</v>
      </c>
      <c r="C48" s="97"/>
      <c r="D48" s="97" t="s">
        <v>90</v>
      </c>
      <c r="E48" s="97" t="s">
        <v>211</v>
      </c>
      <c r="F48" s="97" t="s">
        <v>172</v>
      </c>
      <c r="G48" s="97" t="s">
        <v>7</v>
      </c>
      <c r="H48" s="122">
        <v>3000</v>
      </c>
      <c r="I48" s="122">
        <v>3000</v>
      </c>
      <c r="J48" s="122"/>
      <c r="K48" s="122">
        <f t="shared" si="1"/>
        <v>3000</v>
      </c>
      <c r="L48" s="101" t="s">
        <v>91</v>
      </c>
    </row>
    <row r="49" spans="1:12" ht="10.5">
      <c r="A49" s="96" t="s">
        <v>155</v>
      </c>
      <c r="B49" s="97" t="s">
        <v>156</v>
      </c>
      <c r="C49" s="97"/>
      <c r="D49" s="97" t="s">
        <v>90</v>
      </c>
      <c r="E49" s="97" t="s">
        <v>171</v>
      </c>
      <c r="F49" s="97" t="s">
        <v>172</v>
      </c>
      <c r="G49" s="97" t="s">
        <v>19</v>
      </c>
      <c r="H49" s="122">
        <v>5923.33</v>
      </c>
      <c r="I49" s="122">
        <v>5923.33</v>
      </c>
      <c r="J49" s="122"/>
      <c r="K49" s="122">
        <f t="shared" si="1"/>
        <v>5923.33</v>
      </c>
      <c r="L49" s="101" t="s">
        <v>236</v>
      </c>
    </row>
    <row r="50" spans="1:12" ht="10.5">
      <c r="A50" s="96" t="s">
        <v>157</v>
      </c>
      <c r="B50" s="97" t="s">
        <v>158</v>
      </c>
      <c r="C50" s="97"/>
      <c r="D50" s="97" t="s">
        <v>90</v>
      </c>
      <c r="E50" s="97" t="s">
        <v>171</v>
      </c>
      <c r="F50" s="97" t="s">
        <v>142</v>
      </c>
      <c r="G50" s="97" t="s">
        <v>19</v>
      </c>
      <c r="H50" s="122">
        <v>1200</v>
      </c>
      <c r="I50" s="122">
        <v>1200</v>
      </c>
      <c r="J50" s="122"/>
      <c r="K50" s="122">
        <f t="shared" si="1"/>
        <v>1200</v>
      </c>
      <c r="L50" s="101" t="s">
        <v>236</v>
      </c>
    </row>
    <row r="51" spans="1:12" ht="10.5">
      <c r="A51" s="96" t="s">
        <v>159</v>
      </c>
      <c r="B51" s="97" t="s">
        <v>160</v>
      </c>
      <c r="C51" s="97"/>
      <c r="D51" s="97" t="s">
        <v>90</v>
      </c>
      <c r="E51" s="97" t="s">
        <v>171</v>
      </c>
      <c r="F51" s="97" t="s">
        <v>172</v>
      </c>
      <c r="G51" s="97" t="s">
        <v>19</v>
      </c>
      <c r="H51" s="122">
        <v>5923.33</v>
      </c>
      <c r="I51" s="122">
        <v>5923.33</v>
      </c>
      <c r="J51" s="122"/>
      <c r="K51" s="122">
        <f t="shared" si="1"/>
        <v>5923.33</v>
      </c>
      <c r="L51" s="101" t="s">
        <v>236</v>
      </c>
    </row>
    <row r="52" spans="1:12" ht="10.5">
      <c r="A52" s="96" t="s">
        <v>197</v>
      </c>
      <c r="B52" s="97" t="s">
        <v>198</v>
      </c>
      <c r="C52" s="97"/>
      <c r="D52" s="97" t="s">
        <v>90</v>
      </c>
      <c r="E52" s="97" t="s">
        <v>171</v>
      </c>
      <c r="F52" s="97" t="s">
        <v>172</v>
      </c>
      <c r="G52" s="97" t="s">
        <v>19</v>
      </c>
      <c r="H52" s="122">
        <v>5923.33</v>
      </c>
      <c r="I52" s="122">
        <v>5923.33</v>
      </c>
      <c r="J52" s="122"/>
      <c r="K52" s="122">
        <f t="shared" si="1"/>
        <v>5923.33</v>
      </c>
      <c r="L52" s="101" t="s">
        <v>236</v>
      </c>
    </row>
    <row r="53" spans="1:12" ht="10.5">
      <c r="A53" s="96" t="s">
        <v>161</v>
      </c>
      <c r="B53" s="97" t="s">
        <v>193</v>
      </c>
      <c r="C53" s="97"/>
      <c r="D53" s="97" t="s">
        <v>90</v>
      </c>
      <c r="E53" s="97" t="s">
        <v>171</v>
      </c>
      <c r="F53" s="97" t="s">
        <v>172</v>
      </c>
      <c r="G53" s="97" t="s">
        <v>19</v>
      </c>
      <c r="H53" s="122">
        <v>5923.33</v>
      </c>
      <c r="I53" s="122">
        <v>5923.33</v>
      </c>
      <c r="J53" s="122"/>
      <c r="K53" s="122">
        <f t="shared" si="1"/>
        <v>5923.33</v>
      </c>
      <c r="L53" s="101" t="s">
        <v>236</v>
      </c>
    </row>
    <row r="54" spans="1:12" ht="10.5">
      <c r="A54" s="96" t="s">
        <v>168</v>
      </c>
      <c r="B54" s="97" t="s">
        <v>170</v>
      </c>
      <c r="C54" s="97"/>
      <c r="D54" s="97" t="s">
        <v>90</v>
      </c>
      <c r="E54" s="97" t="s">
        <v>171</v>
      </c>
      <c r="F54" s="97" t="s">
        <v>172</v>
      </c>
      <c r="G54" s="97" t="s">
        <v>19</v>
      </c>
      <c r="H54" s="122">
        <v>5923.33</v>
      </c>
      <c r="I54" s="122">
        <v>5923.33</v>
      </c>
      <c r="J54" s="122"/>
      <c r="K54" s="122">
        <f t="shared" si="1"/>
        <v>5923.33</v>
      </c>
      <c r="L54" s="101" t="s">
        <v>236</v>
      </c>
    </row>
    <row r="55" spans="1:12" ht="10.5">
      <c r="A55" s="96" t="s">
        <v>84</v>
      </c>
      <c r="B55" s="97" t="s">
        <v>89</v>
      </c>
      <c r="C55" s="97"/>
      <c r="D55" s="97" t="s">
        <v>90</v>
      </c>
      <c r="E55" s="97" t="s">
        <v>211</v>
      </c>
      <c r="F55" s="97" t="s">
        <v>79</v>
      </c>
      <c r="G55" s="97" t="s">
        <v>7</v>
      </c>
      <c r="H55" s="122">
        <v>3000</v>
      </c>
      <c r="I55" s="122">
        <v>3000</v>
      </c>
      <c r="J55" s="122"/>
      <c r="K55" s="122">
        <f t="shared" si="1"/>
        <v>3000</v>
      </c>
      <c r="L55" s="101" t="s">
        <v>94</v>
      </c>
    </row>
    <row r="56" spans="1:12" ht="10.5">
      <c r="A56" s="123" t="s">
        <v>267</v>
      </c>
      <c r="B56" s="124" t="s">
        <v>268</v>
      </c>
      <c r="C56" s="124"/>
      <c r="D56" s="127" t="s">
        <v>90</v>
      </c>
      <c r="E56" s="127" t="s">
        <v>265</v>
      </c>
      <c r="F56" s="127" t="s">
        <v>244</v>
      </c>
      <c r="G56" s="124" t="s">
        <v>269</v>
      </c>
      <c r="H56" s="128">
        <v>250</v>
      </c>
      <c r="I56" s="128">
        <v>250</v>
      </c>
      <c r="J56" s="128"/>
      <c r="K56" s="128">
        <f t="shared" si="1"/>
        <v>250</v>
      </c>
      <c r="L56" s="129" t="s">
        <v>266</v>
      </c>
    </row>
    <row r="57" spans="1:12" ht="10.5">
      <c r="A57" s="126">
        <v>2041</v>
      </c>
      <c r="B57" s="127" t="s">
        <v>242</v>
      </c>
      <c r="C57" s="127"/>
      <c r="D57" s="127" t="s">
        <v>90</v>
      </c>
      <c r="E57" s="127" t="s">
        <v>265</v>
      </c>
      <c r="F57" s="127" t="s">
        <v>244</v>
      </c>
      <c r="G57" s="127" t="s">
        <v>243</v>
      </c>
      <c r="H57" s="130">
        <v>200</v>
      </c>
      <c r="I57" s="130">
        <v>200</v>
      </c>
      <c r="J57" s="130"/>
      <c r="K57" s="128">
        <f aca="true" t="shared" si="2" ref="K57:K68">I57-J57</f>
        <v>200</v>
      </c>
      <c r="L57" s="129" t="s">
        <v>266</v>
      </c>
    </row>
    <row r="58" spans="1:12" ht="10.5">
      <c r="A58" s="126">
        <v>2042</v>
      </c>
      <c r="B58" s="127" t="s">
        <v>247</v>
      </c>
      <c r="C58" s="127"/>
      <c r="D58" s="127" t="s">
        <v>90</v>
      </c>
      <c r="E58" s="127" t="s">
        <v>265</v>
      </c>
      <c r="F58" s="127" t="s">
        <v>244</v>
      </c>
      <c r="G58" s="127" t="s">
        <v>19</v>
      </c>
      <c r="H58" s="130">
        <v>1500</v>
      </c>
      <c r="I58" s="130">
        <v>1500</v>
      </c>
      <c r="J58" s="130"/>
      <c r="K58" s="128">
        <f t="shared" si="2"/>
        <v>1500</v>
      </c>
      <c r="L58" s="129" t="s">
        <v>266</v>
      </c>
    </row>
    <row r="59" spans="1:12" ht="10.5">
      <c r="A59" s="126">
        <v>2043</v>
      </c>
      <c r="B59" s="127" t="s">
        <v>251</v>
      </c>
      <c r="C59" s="127"/>
      <c r="D59" s="127" t="s">
        <v>90</v>
      </c>
      <c r="E59" s="127" t="s">
        <v>265</v>
      </c>
      <c r="F59" s="127" t="s">
        <v>244</v>
      </c>
      <c r="G59" s="127" t="s">
        <v>252</v>
      </c>
      <c r="H59" s="130">
        <v>100</v>
      </c>
      <c r="I59" s="130">
        <v>100</v>
      </c>
      <c r="J59" s="130"/>
      <c r="K59" s="128">
        <f t="shared" si="2"/>
        <v>100</v>
      </c>
      <c r="L59" s="129" t="s">
        <v>266</v>
      </c>
    </row>
    <row r="60" spans="1:12" ht="10.5">
      <c r="A60" s="126">
        <v>2044</v>
      </c>
      <c r="B60" s="127" t="s">
        <v>254</v>
      </c>
      <c r="C60" s="127"/>
      <c r="D60" s="127" t="s">
        <v>90</v>
      </c>
      <c r="E60" s="127" t="s">
        <v>265</v>
      </c>
      <c r="F60" s="127" t="s">
        <v>244</v>
      </c>
      <c r="G60" s="127" t="s">
        <v>255</v>
      </c>
      <c r="H60" s="130">
        <v>700</v>
      </c>
      <c r="I60" s="130">
        <v>700</v>
      </c>
      <c r="J60" s="130"/>
      <c r="K60" s="128">
        <f t="shared" si="2"/>
        <v>700</v>
      </c>
      <c r="L60" s="129" t="s">
        <v>266</v>
      </c>
    </row>
    <row r="61" spans="1:12" ht="10.5">
      <c r="A61" s="126">
        <v>2045</v>
      </c>
      <c r="B61" s="127" t="s">
        <v>256</v>
      </c>
      <c r="C61" s="127"/>
      <c r="D61" s="127" t="s">
        <v>90</v>
      </c>
      <c r="E61" s="127" t="s">
        <v>265</v>
      </c>
      <c r="F61" s="127" t="s">
        <v>244</v>
      </c>
      <c r="G61" s="127" t="s">
        <v>252</v>
      </c>
      <c r="H61" s="130">
        <v>100</v>
      </c>
      <c r="I61" s="130">
        <v>100</v>
      </c>
      <c r="J61" s="130"/>
      <c r="K61" s="128">
        <f t="shared" si="2"/>
        <v>100</v>
      </c>
      <c r="L61" s="129" t="s">
        <v>266</v>
      </c>
    </row>
    <row r="62" spans="1:12" ht="10.5">
      <c r="A62" s="126">
        <v>2046</v>
      </c>
      <c r="B62" s="127" t="s">
        <v>257</v>
      </c>
      <c r="C62" s="127"/>
      <c r="D62" s="127" t="s">
        <v>90</v>
      </c>
      <c r="E62" s="127" t="s">
        <v>265</v>
      </c>
      <c r="F62" s="127" t="s">
        <v>244</v>
      </c>
      <c r="G62" s="127" t="s">
        <v>258</v>
      </c>
      <c r="H62" s="130">
        <v>750</v>
      </c>
      <c r="I62" s="130">
        <v>750</v>
      </c>
      <c r="J62" s="130"/>
      <c r="K62" s="128">
        <f t="shared" si="2"/>
        <v>750</v>
      </c>
      <c r="L62" s="129" t="s">
        <v>266</v>
      </c>
    </row>
    <row r="63" spans="1:12" ht="10.5">
      <c r="A63" s="126">
        <v>2047</v>
      </c>
      <c r="B63" s="127" t="s">
        <v>259</v>
      </c>
      <c r="C63" s="127"/>
      <c r="D63" s="127" t="s">
        <v>90</v>
      </c>
      <c r="E63" s="127" t="s">
        <v>265</v>
      </c>
      <c r="F63" s="127" t="s">
        <v>244</v>
      </c>
      <c r="G63" s="127" t="s">
        <v>260</v>
      </c>
      <c r="H63" s="130">
        <v>350</v>
      </c>
      <c r="I63" s="130">
        <v>350</v>
      </c>
      <c r="J63" s="130"/>
      <c r="K63" s="128">
        <f t="shared" si="2"/>
        <v>350</v>
      </c>
      <c r="L63" s="129" t="s">
        <v>266</v>
      </c>
    </row>
    <row r="64" spans="1:12" ht="10.5">
      <c r="A64" s="126">
        <v>2048</v>
      </c>
      <c r="B64" s="127" t="s">
        <v>261</v>
      </c>
      <c r="C64" s="127"/>
      <c r="D64" s="127" t="s">
        <v>90</v>
      </c>
      <c r="E64" s="127" t="s">
        <v>265</v>
      </c>
      <c r="F64" s="127" t="s">
        <v>244</v>
      </c>
      <c r="G64" s="127" t="s">
        <v>262</v>
      </c>
      <c r="H64" s="130">
        <v>900</v>
      </c>
      <c r="I64" s="130">
        <v>900</v>
      </c>
      <c r="J64" s="130"/>
      <c r="K64" s="128">
        <f t="shared" si="2"/>
        <v>900</v>
      </c>
      <c r="L64" s="129" t="s">
        <v>266</v>
      </c>
    </row>
    <row r="65" spans="1:12" ht="10.5">
      <c r="A65" s="126">
        <v>2049</v>
      </c>
      <c r="B65" s="127" t="s">
        <v>245</v>
      </c>
      <c r="C65" s="127"/>
      <c r="D65" s="127" t="s">
        <v>90</v>
      </c>
      <c r="E65" s="127" t="s">
        <v>265</v>
      </c>
      <c r="F65" s="127" t="s">
        <v>244</v>
      </c>
      <c r="G65" s="127" t="s">
        <v>246</v>
      </c>
      <c r="H65" s="130">
        <v>150</v>
      </c>
      <c r="I65" s="130">
        <v>150</v>
      </c>
      <c r="J65" s="130"/>
      <c r="K65" s="128">
        <f t="shared" si="2"/>
        <v>150</v>
      </c>
      <c r="L65" s="129" t="s">
        <v>266</v>
      </c>
    </row>
    <row r="66" spans="1:12" ht="10.5">
      <c r="A66" s="126">
        <v>2050</v>
      </c>
      <c r="B66" s="127" t="s">
        <v>248</v>
      </c>
      <c r="C66" s="127"/>
      <c r="D66" s="127" t="s">
        <v>90</v>
      </c>
      <c r="E66" s="127" t="s">
        <v>265</v>
      </c>
      <c r="F66" s="127" t="s">
        <v>244</v>
      </c>
      <c r="G66" s="127" t="s">
        <v>246</v>
      </c>
      <c r="H66" s="130">
        <v>150</v>
      </c>
      <c r="I66" s="130">
        <v>150</v>
      </c>
      <c r="J66" s="130"/>
      <c r="K66" s="128">
        <f t="shared" si="2"/>
        <v>150</v>
      </c>
      <c r="L66" s="129" t="s">
        <v>266</v>
      </c>
    </row>
    <row r="67" spans="1:12" ht="10.5">
      <c r="A67" s="126">
        <v>2051</v>
      </c>
      <c r="B67" s="127" t="s">
        <v>249</v>
      </c>
      <c r="C67" s="127"/>
      <c r="D67" s="127" t="s">
        <v>90</v>
      </c>
      <c r="E67" s="127" t="s">
        <v>265</v>
      </c>
      <c r="F67" s="127" t="s">
        <v>244</v>
      </c>
      <c r="G67" s="127" t="s">
        <v>250</v>
      </c>
      <c r="H67" s="130">
        <v>50</v>
      </c>
      <c r="I67" s="130">
        <v>50</v>
      </c>
      <c r="J67" s="130"/>
      <c r="K67" s="128">
        <f t="shared" si="2"/>
        <v>50</v>
      </c>
      <c r="L67" s="129" t="s">
        <v>266</v>
      </c>
    </row>
    <row r="68" spans="1:12" ht="10.5">
      <c r="A68" s="126">
        <v>2052</v>
      </c>
      <c r="B68" s="127" t="s">
        <v>253</v>
      </c>
      <c r="C68" s="127"/>
      <c r="D68" s="127" t="s">
        <v>90</v>
      </c>
      <c r="E68" s="127" t="s">
        <v>265</v>
      </c>
      <c r="F68" s="127" t="s">
        <v>244</v>
      </c>
      <c r="G68" s="127" t="s">
        <v>246</v>
      </c>
      <c r="H68" s="130">
        <v>150</v>
      </c>
      <c r="I68" s="130">
        <v>150</v>
      </c>
      <c r="J68" s="130"/>
      <c r="K68" s="128">
        <f t="shared" si="2"/>
        <v>150</v>
      </c>
      <c r="L68" s="129" t="s">
        <v>266</v>
      </c>
    </row>
  </sheetData>
  <sheetProtection/>
  <autoFilter ref="A1:M62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="150" zoomScaleNormal="150" zoomScalePageLayoutView="0" workbookViewId="0" topLeftCell="A1">
      <selection activeCell="B19" sqref="B19"/>
    </sheetView>
  </sheetViews>
  <sheetFormatPr defaultColWidth="25.57421875" defaultRowHeight="15"/>
  <cols>
    <col min="1" max="1" width="9.57421875" style="107" customWidth="1"/>
    <col min="2" max="2" width="20.57421875" style="109" customWidth="1"/>
    <col min="3" max="5" width="9.57421875" style="107" customWidth="1"/>
    <col min="6" max="6" width="16.57421875" style="109" customWidth="1"/>
    <col min="7" max="7" width="9.57421875" style="107" customWidth="1"/>
    <col min="8" max="11" width="9.57421875" style="141" customWidth="1"/>
    <col min="12" max="12" width="30.00390625" style="107" customWidth="1"/>
    <col min="13" max="14" width="25.57421875" style="80" customWidth="1"/>
    <col min="15" max="16384" width="25.57421875" style="107" customWidth="1"/>
  </cols>
  <sheetData>
    <row r="1" spans="1:14" s="117" customFormat="1" ht="30" customHeight="1">
      <c r="A1" s="68" t="s">
        <v>189</v>
      </c>
      <c r="B1" s="111" t="s">
        <v>281</v>
      </c>
      <c r="C1" s="112" t="s">
        <v>184</v>
      </c>
      <c r="D1" s="113" t="s">
        <v>185</v>
      </c>
      <c r="E1" s="113" t="s">
        <v>186</v>
      </c>
      <c r="F1" s="113" t="s">
        <v>187</v>
      </c>
      <c r="G1" s="70" t="s">
        <v>188</v>
      </c>
      <c r="H1" s="114" t="s">
        <v>179</v>
      </c>
      <c r="I1" s="115" t="s">
        <v>192</v>
      </c>
      <c r="J1" s="115" t="s">
        <v>180</v>
      </c>
      <c r="K1" s="115" t="s">
        <v>181</v>
      </c>
      <c r="L1" s="116" t="s">
        <v>190</v>
      </c>
      <c r="M1" s="73"/>
      <c r="N1" s="73"/>
    </row>
    <row r="2" spans="1:12" ht="10.5">
      <c r="A2" s="74" t="s">
        <v>24</v>
      </c>
      <c r="B2" s="75" t="s">
        <v>23</v>
      </c>
      <c r="C2" s="76" t="s">
        <v>2</v>
      </c>
      <c r="D2" s="76" t="s">
        <v>0</v>
      </c>
      <c r="E2" s="76" t="s">
        <v>206</v>
      </c>
      <c r="F2" s="144" t="s">
        <v>1</v>
      </c>
      <c r="G2" s="76"/>
      <c r="H2" s="118">
        <v>25573.45</v>
      </c>
      <c r="I2" s="118">
        <v>26634.2</v>
      </c>
      <c r="J2" s="118">
        <v>6684.79</v>
      </c>
      <c r="K2" s="118">
        <f aca="true" t="shared" si="0" ref="K2:K33">I2-J2</f>
        <v>19949.41</v>
      </c>
      <c r="L2" s="79"/>
    </row>
    <row r="3" spans="1:12" ht="10.5">
      <c r="A3" s="74" t="s">
        <v>26</v>
      </c>
      <c r="B3" s="75" t="s">
        <v>25</v>
      </c>
      <c r="C3" s="76" t="s">
        <v>3</v>
      </c>
      <c r="D3" s="76" t="s">
        <v>0</v>
      </c>
      <c r="E3" s="76" t="s">
        <v>206</v>
      </c>
      <c r="F3" s="144" t="s">
        <v>103</v>
      </c>
      <c r="G3" s="76"/>
      <c r="H3" s="118">
        <v>24049.89</v>
      </c>
      <c r="I3" s="118">
        <v>25110.64</v>
      </c>
      <c r="J3" s="118">
        <v>6205.3</v>
      </c>
      <c r="K3" s="118">
        <f t="shared" si="0"/>
        <v>18905.34</v>
      </c>
      <c r="L3" s="119"/>
    </row>
    <row r="4" spans="1:12" ht="10.5">
      <c r="A4" s="74" t="s">
        <v>101</v>
      </c>
      <c r="B4" s="75" t="s">
        <v>102</v>
      </c>
      <c r="C4" s="76" t="s">
        <v>3</v>
      </c>
      <c r="D4" s="76" t="s">
        <v>0</v>
      </c>
      <c r="E4" s="76" t="s">
        <v>206</v>
      </c>
      <c r="F4" s="144" t="s">
        <v>100</v>
      </c>
      <c r="G4" s="76"/>
      <c r="H4" s="118">
        <v>24049.89</v>
      </c>
      <c r="I4" s="118">
        <v>24049.89</v>
      </c>
      <c r="J4" s="118">
        <v>6772.93</v>
      </c>
      <c r="K4" s="118">
        <f t="shared" si="0"/>
        <v>17276.96</v>
      </c>
      <c r="L4" s="79"/>
    </row>
    <row r="5" spans="1:12" ht="10.5">
      <c r="A5" s="81" t="s">
        <v>104</v>
      </c>
      <c r="B5" s="82" t="s">
        <v>105</v>
      </c>
      <c r="C5" s="83" t="s">
        <v>239</v>
      </c>
      <c r="D5" s="83" t="s">
        <v>0</v>
      </c>
      <c r="E5" s="83" t="s">
        <v>207</v>
      </c>
      <c r="F5" s="184" t="s">
        <v>107</v>
      </c>
      <c r="G5" s="83"/>
      <c r="H5" s="120">
        <v>9153.89</v>
      </c>
      <c r="I5" s="120">
        <v>9153.89</v>
      </c>
      <c r="J5" s="120">
        <v>1647.95</v>
      </c>
      <c r="K5" s="120">
        <f t="shared" si="0"/>
        <v>7505.94</v>
      </c>
      <c r="L5" s="86" t="s">
        <v>233</v>
      </c>
    </row>
    <row r="6" spans="1:12" ht="10.5">
      <c r="A6" s="81" t="s">
        <v>106</v>
      </c>
      <c r="B6" s="82" t="s">
        <v>27</v>
      </c>
      <c r="C6" s="83" t="s">
        <v>239</v>
      </c>
      <c r="D6" s="83" t="s">
        <v>0</v>
      </c>
      <c r="E6" s="83" t="s">
        <v>207</v>
      </c>
      <c r="F6" s="184" t="s">
        <v>237</v>
      </c>
      <c r="G6" s="83"/>
      <c r="H6" s="120">
        <v>3806.17</v>
      </c>
      <c r="I6" s="120">
        <v>3806.17</v>
      </c>
      <c r="J6" s="120">
        <v>228.63</v>
      </c>
      <c r="K6" s="120">
        <f t="shared" si="0"/>
        <v>3577.54</v>
      </c>
      <c r="L6" s="86" t="s">
        <v>234</v>
      </c>
    </row>
    <row r="7" spans="1:12" ht="10.5">
      <c r="A7" s="87" t="s">
        <v>68</v>
      </c>
      <c r="B7" s="88" t="s">
        <v>69</v>
      </c>
      <c r="C7" s="89" t="s">
        <v>20</v>
      </c>
      <c r="D7" s="89" t="s">
        <v>5</v>
      </c>
      <c r="E7" s="89" t="s">
        <v>208</v>
      </c>
      <c r="F7" s="88" t="s">
        <v>182</v>
      </c>
      <c r="G7" s="89" t="s">
        <v>7</v>
      </c>
      <c r="H7" s="121">
        <v>6557.94</v>
      </c>
      <c r="I7" s="121">
        <v>6834.63</v>
      </c>
      <c r="J7" s="121">
        <v>1851.89</v>
      </c>
      <c r="K7" s="121">
        <f t="shared" si="0"/>
        <v>4982.74</v>
      </c>
      <c r="L7" s="93"/>
    </row>
    <row r="8" spans="1:12" ht="10.5">
      <c r="A8" s="87" t="s">
        <v>51</v>
      </c>
      <c r="B8" s="88" t="s">
        <v>50</v>
      </c>
      <c r="C8" s="89" t="s">
        <v>176</v>
      </c>
      <c r="D8" s="89" t="s">
        <v>14</v>
      </c>
      <c r="E8" s="89" t="s">
        <v>9</v>
      </c>
      <c r="F8" s="88" t="s">
        <v>183</v>
      </c>
      <c r="G8" s="89" t="s">
        <v>7</v>
      </c>
      <c r="H8" s="121">
        <v>4332.52</v>
      </c>
      <c r="I8" s="121">
        <v>4852.42</v>
      </c>
      <c r="J8" s="121">
        <v>1263.04</v>
      </c>
      <c r="K8" s="121">
        <f t="shared" si="0"/>
        <v>3589.38</v>
      </c>
      <c r="L8" s="93"/>
    </row>
    <row r="9" spans="1:12" ht="10.5">
      <c r="A9" s="87" t="s">
        <v>31</v>
      </c>
      <c r="B9" s="88" t="s">
        <v>29</v>
      </c>
      <c r="C9" s="89" t="s">
        <v>8</v>
      </c>
      <c r="D9" s="89" t="s">
        <v>5</v>
      </c>
      <c r="E9" s="89" t="s">
        <v>208</v>
      </c>
      <c r="F9" s="88" t="s">
        <v>182</v>
      </c>
      <c r="G9" s="89" t="s">
        <v>7</v>
      </c>
      <c r="H9" s="121">
        <v>10705.04</v>
      </c>
      <c r="I9" s="121">
        <v>11561.44</v>
      </c>
      <c r="J9" s="121">
        <v>4500.25</v>
      </c>
      <c r="K9" s="121">
        <f t="shared" si="0"/>
        <v>7061.1900000000005</v>
      </c>
      <c r="L9" s="93"/>
    </row>
    <row r="10" spans="1:12" ht="10.5">
      <c r="A10" s="87" t="s">
        <v>65</v>
      </c>
      <c r="B10" s="88" t="s">
        <v>72</v>
      </c>
      <c r="C10" s="89" t="s">
        <v>13</v>
      </c>
      <c r="D10" s="89" t="s">
        <v>22</v>
      </c>
      <c r="E10" s="89" t="s">
        <v>209</v>
      </c>
      <c r="F10" s="88" t="s">
        <v>183</v>
      </c>
      <c r="G10" s="89" t="s">
        <v>7</v>
      </c>
      <c r="H10" s="121">
        <v>3188.2</v>
      </c>
      <c r="I10" s="121">
        <v>3705.74</v>
      </c>
      <c r="J10" s="121">
        <v>487.7</v>
      </c>
      <c r="K10" s="121">
        <f t="shared" si="0"/>
        <v>3218.04</v>
      </c>
      <c r="L10" s="93"/>
    </row>
    <row r="11" spans="1:12" ht="10.5">
      <c r="A11" s="87" t="s">
        <v>55</v>
      </c>
      <c r="B11" s="88" t="s">
        <v>54</v>
      </c>
      <c r="C11" s="89" t="s">
        <v>196</v>
      </c>
      <c r="D11" s="89" t="s">
        <v>5</v>
      </c>
      <c r="E11" s="89" t="s">
        <v>97</v>
      </c>
      <c r="F11" s="88" t="s">
        <v>182</v>
      </c>
      <c r="G11" s="89" t="s">
        <v>7</v>
      </c>
      <c r="H11" s="121">
        <v>7311.63</v>
      </c>
      <c r="I11" s="121">
        <v>8770.4</v>
      </c>
      <c r="J11" s="121">
        <v>1831.9</v>
      </c>
      <c r="K11" s="121">
        <f t="shared" si="0"/>
        <v>6938.5</v>
      </c>
      <c r="L11" s="93"/>
    </row>
    <row r="12" spans="1:12" ht="10.5">
      <c r="A12" s="87" t="s">
        <v>57</v>
      </c>
      <c r="B12" s="88" t="s">
        <v>56</v>
      </c>
      <c r="C12" s="89" t="s">
        <v>15</v>
      </c>
      <c r="D12" s="89" t="s">
        <v>14</v>
      </c>
      <c r="E12" s="89" t="s">
        <v>97</v>
      </c>
      <c r="F12" s="88" t="s">
        <v>183</v>
      </c>
      <c r="G12" s="89" t="s">
        <v>7</v>
      </c>
      <c r="H12" s="121">
        <v>3389.47</v>
      </c>
      <c r="I12" s="121">
        <v>3987.63</v>
      </c>
      <c r="J12" s="121">
        <v>457.16</v>
      </c>
      <c r="K12" s="121">
        <f t="shared" si="0"/>
        <v>3530.4700000000003</v>
      </c>
      <c r="L12" s="93"/>
    </row>
    <row r="13" spans="1:12" ht="10.5">
      <c r="A13" s="87" t="s">
        <v>37</v>
      </c>
      <c r="B13" s="88" t="s">
        <v>36</v>
      </c>
      <c r="C13" s="89" t="s">
        <v>10</v>
      </c>
      <c r="D13" s="89" t="s">
        <v>5</v>
      </c>
      <c r="E13" s="89" t="s">
        <v>12</v>
      </c>
      <c r="F13" s="88" t="s">
        <v>182</v>
      </c>
      <c r="G13" s="89" t="s">
        <v>7</v>
      </c>
      <c r="H13" s="121">
        <v>8152.12</v>
      </c>
      <c r="I13" s="121">
        <v>9456.45</v>
      </c>
      <c r="J13" s="121">
        <v>4196.62</v>
      </c>
      <c r="K13" s="121">
        <f t="shared" si="0"/>
        <v>5259.830000000001</v>
      </c>
      <c r="L13" s="93"/>
    </row>
    <row r="14" spans="1:12" ht="10.5">
      <c r="A14" s="87" t="s">
        <v>42</v>
      </c>
      <c r="B14" s="88" t="s">
        <v>45</v>
      </c>
      <c r="C14" s="89" t="s">
        <v>16</v>
      </c>
      <c r="D14" s="89" t="s">
        <v>5</v>
      </c>
      <c r="E14" s="89" t="s">
        <v>6</v>
      </c>
      <c r="F14" s="88" t="s">
        <v>182</v>
      </c>
      <c r="G14" s="89" t="s">
        <v>7</v>
      </c>
      <c r="H14" s="121">
        <v>6924.34</v>
      </c>
      <c r="I14" s="121">
        <v>7201.31</v>
      </c>
      <c r="J14" s="121">
        <v>2025.75</v>
      </c>
      <c r="K14" s="121">
        <f t="shared" si="0"/>
        <v>5175.56</v>
      </c>
      <c r="L14" s="93"/>
    </row>
    <row r="15" spans="1:12" ht="10.5">
      <c r="A15" s="87" t="s">
        <v>59</v>
      </c>
      <c r="B15" s="88" t="s">
        <v>78</v>
      </c>
      <c r="C15" s="89" t="s">
        <v>16</v>
      </c>
      <c r="D15" s="89" t="s">
        <v>5</v>
      </c>
      <c r="E15" s="89" t="s">
        <v>209</v>
      </c>
      <c r="F15" s="88" t="s">
        <v>182</v>
      </c>
      <c r="G15" s="89" t="s">
        <v>7</v>
      </c>
      <c r="H15" s="121">
        <v>6924.34</v>
      </c>
      <c r="I15" s="121">
        <v>7062.82</v>
      </c>
      <c r="J15" s="121">
        <v>2015.38</v>
      </c>
      <c r="K15" s="121">
        <f t="shared" si="0"/>
        <v>5047.44</v>
      </c>
      <c r="L15" s="93"/>
    </row>
    <row r="16" spans="1:12" ht="14.25" customHeight="1">
      <c r="A16" s="87" t="s">
        <v>35</v>
      </c>
      <c r="B16" s="88" t="s">
        <v>34</v>
      </c>
      <c r="C16" s="89" t="s">
        <v>10</v>
      </c>
      <c r="D16" s="89" t="s">
        <v>5</v>
      </c>
      <c r="E16" s="89" t="s">
        <v>11</v>
      </c>
      <c r="F16" s="88" t="s">
        <v>182</v>
      </c>
      <c r="G16" s="89" t="s">
        <v>7</v>
      </c>
      <c r="H16" s="121">
        <v>8152.12</v>
      </c>
      <c r="I16" s="121">
        <v>9456.45</v>
      </c>
      <c r="J16" s="121">
        <v>2232.58</v>
      </c>
      <c r="K16" s="121">
        <f t="shared" si="0"/>
        <v>7223.870000000001</v>
      </c>
      <c r="L16" s="93"/>
    </row>
    <row r="17" spans="1:12" ht="10.5">
      <c r="A17" s="87" t="s">
        <v>64</v>
      </c>
      <c r="B17" s="88" t="s">
        <v>73</v>
      </c>
      <c r="C17" s="89" t="s">
        <v>16</v>
      </c>
      <c r="D17" s="89" t="s">
        <v>5</v>
      </c>
      <c r="E17" s="89" t="s">
        <v>11</v>
      </c>
      <c r="F17" s="88" t="s">
        <v>182</v>
      </c>
      <c r="G17" s="89" t="s">
        <v>7</v>
      </c>
      <c r="H17" s="121">
        <v>6924.34</v>
      </c>
      <c r="I17" s="121">
        <v>8071.99</v>
      </c>
      <c r="J17" s="121">
        <v>1769.31</v>
      </c>
      <c r="K17" s="121">
        <f t="shared" si="0"/>
        <v>6302.68</v>
      </c>
      <c r="L17" s="93"/>
    </row>
    <row r="18" spans="1:12" ht="10.5">
      <c r="A18" s="87" t="s">
        <v>58</v>
      </c>
      <c r="B18" s="88" t="s">
        <v>195</v>
      </c>
      <c r="C18" s="89" t="s">
        <v>194</v>
      </c>
      <c r="D18" s="89" t="s">
        <v>17</v>
      </c>
      <c r="E18" s="89" t="s">
        <v>18</v>
      </c>
      <c r="F18" s="88" t="s">
        <v>96</v>
      </c>
      <c r="G18" s="89" t="s">
        <v>19</v>
      </c>
      <c r="H18" s="121">
        <v>10239.44</v>
      </c>
      <c r="I18" s="121">
        <v>11979.08</v>
      </c>
      <c r="J18" s="121">
        <v>2733.66</v>
      </c>
      <c r="K18" s="121">
        <f t="shared" si="0"/>
        <v>9245.42</v>
      </c>
      <c r="L18" s="93"/>
    </row>
    <row r="19" spans="1:13" ht="10.5">
      <c r="A19" s="87" t="s">
        <v>61</v>
      </c>
      <c r="B19" s="88" t="s">
        <v>76</v>
      </c>
      <c r="C19" s="89" t="s">
        <v>240</v>
      </c>
      <c r="D19" s="89" t="s">
        <v>17</v>
      </c>
      <c r="E19" s="89" t="s">
        <v>210</v>
      </c>
      <c r="F19" s="88" t="s">
        <v>238</v>
      </c>
      <c r="G19" s="89"/>
      <c r="H19" s="121">
        <v>9694.94</v>
      </c>
      <c r="I19" s="121">
        <v>24049.88</v>
      </c>
      <c r="J19" s="121">
        <v>7357.29</v>
      </c>
      <c r="K19" s="121">
        <f t="shared" si="0"/>
        <v>16692.59</v>
      </c>
      <c r="L19" s="93" t="s">
        <v>235</v>
      </c>
      <c r="M19" s="94"/>
    </row>
    <row r="20" spans="1:12" ht="10.5">
      <c r="A20" s="87" t="s">
        <v>136</v>
      </c>
      <c r="B20" s="88" t="s">
        <v>137</v>
      </c>
      <c r="C20" s="89" t="s">
        <v>241</v>
      </c>
      <c r="D20" s="89" t="s">
        <v>17</v>
      </c>
      <c r="E20" s="89" t="s">
        <v>18</v>
      </c>
      <c r="F20" s="88" t="s">
        <v>96</v>
      </c>
      <c r="G20" s="89" t="s">
        <v>19</v>
      </c>
      <c r="H20" s="121">
        <v>8234.97</v>
      </c>
      <c r="I20" s="121">
        <v>8234.97</v>
      </c>
      <c r="J20" s="121">
        <v>2064.31</v>
      </c>
      <c r="K20" s="121">
        <f t="shared" si="0"/>
        <v>6170.66</v>
      </c>
      <c r="L20" s="93"/>
    </row>
    <row r="21" spans="1:12" ht="10.5">
      <c r="A21" s="87" t="s">
        <v>66</v>
      </c>
      <c r="B21" s="88" t="s">
        <v>71</v>
      </c>
      <c r="C21" s="89" t="s">
        <v>13</v>
      </c>
      <c r="D21" s="89" t="s">
        <v>22</v>
      </c>
      <c r="E21" s="89" t="s">
        <v>211</v>
      </c>
      <c r="F21" s="88" t="s">
        <v>183</v>
      </c>
      <c r="G21" s="89" t="s">
        <v>7</v>
      </c>
      <c r="H21" s="121">
        <v>3188.2</v>
      </c>
      <c r="I21" s="121">
        <v>3570.78</v>
      </c>
      <c r="J21" s="121">
        <v>1283.74</v>
      </c>
      <c r="K21" s="121">
        <f t="shared" si="0"/>
        <v>2287.04</v>
      </c>
      <c r="L21" s="93"/>
    </row>
    <row r="22" spans="1:12" ht="10.5">
      <c r="A22" s="87" t="s">
        <v>33</v>
      </c>
      <c r="B22" s="88" t="s">
        <v>32</v>
      </c>
      <c r="C22" s="89" t="s">
        <v>10</v>
      </c>
      <c r="D22" s="89" t="s">
        <v>5</v>
      </c>
      <c r="E22" s="89" t="s">
        <v>212</v>
      </c>
      <c r="F22" s="88" t="s">
        <v>182</v>
      </c>
      <c r="G22" s="89" t="s">
        <v>7</v>
      </c>
      <c r="H22" s="121">
        <v>8152.12</v>
      </c>
      <c r="I22" s="121">
        <v>8641.24</v>
      </c>
      <c r="J22" s="121">
        <v>2652.63</v>
      </c>
      <c r="K22" s="121">
        <f t="shared" si="0"/>
        <v>5988.61</v>
      </c>
      <c r="L22" s="93"/>
    </row>
    <row r="23" spans="1:12" ht="10.5">
      <c r="A23" s="87" t="s">
        <v>39</v>
      </c>
      <c r="B23" s="88" t="s">
        <v>38</v>
      </c>
      <c r="C23" s="89" t="s">
        <v>15</v>
      </c>
      <c r="D23" s="89" t="s">
        <v>14</v>
      </c>
      <c r="E23" s="89" t="s">
        <v>6</v>
      </c>
      <c r="F23" s="88" t="s">
        <v>183</v>
      </c>
      <c r="G23" s="89" t="s">
        <v>7</v>
      </c>
      <c r="H23" s="121">
        <v>3389.47</v>
      </c>
      <c r="I23" s="121">
        <v>3525.04</v>
      </c>
      <c r="J23" s="121">
        <v>494.29</v>
      </c>
      <c r="K23" s="121">
        <f t="shared" si="0"/>
        <v>3030.75</v>
      </c>
      <c r="L23" s="93" t="s">
        <v>202</v>
      </c>
    </row>
    <row r="24" spans="1:12" ht="10.5">
      <c r="A24" s="87" t="s">
        <v>30</v>
      </c>
      <c r="B24" s="88" t="s">
        <v>28</v>
      </c>
      <c r="C24" s="89" t="s">
        <v>4</v>
      </c>
      <c r="D24" s="89" t="s">
        <v>5</v>
      </c>
      <c r="E24" s="89" t="s">
        <v>12</v>
      </c>
      <c r="F24" s="88" t="s">
        <v>182</v>
      </c>
      <c r="G24" s="89" t="s">
        <v>7</v>
      </c>
      <c r="H24" s="121">
        <v>9600.21</v>
      </c>
      <c r="I24" s="121">
        <v>10368.22</v>
      </c>
      <c r="J24" s="121">
        <v>2535.45</v>
      </c>
      <c r="K24" s="121">
        <f t="shared" si="0"/>
        <v>7832.7699999999995</v>
      </c>
      <c r="L24" s="93"/>
    </row>
    <row r="25" spans="1:12" ht="10.5">
      <c r="A25" s="87" t="s">
        <v>67</v>
      </c>
      <c r="B25" s="88" t="s">
        <v>70</v>
      </c>
      <c r="C25" s="89" t="s">
        <v>177</v>
      </c>
      <c r="D25" s="89" t="s">
        <v>22</v>
      </c>
      <c r="E25" s="89" t="s">
        <v>212</v>
      </c>
      <c r="F25" s="88" t="s">
        <v>183</v>
      </c>
      <c r="G25" s="89" t="s">
        <v>7</v>
      </c>
      <c r="H25" s="121">
        <v>2998.76</v>
      </c>
      <c r="I25" s="121">
        <v>3222</v>
      </c>
      <c r="J25" s="121">
        <v>964.34</v>
      </c>
      <c r="K25" s="121">
        <f t="shared" si="0"/>
        <v>2257.66</v>
      </c>
      <c r="L25" s="93"/>
    </row>
    <row r="26" spans="1:12" ht="10.5">
      <c r="A26" s="87" t="s">
        <v>47</v>
      </c>
      <c r="B26" s="88" t="s">
        <v>46</v>
      </c>
      <c r="C26" s="89" t="s">
        <v>15</v>
      </c>
      <c r="D26" s="89" t="s">
        <v>14</v>
      </c>
      <c r="E26" s="89" t="s">
        <v>6</v>
      </c>
      <c r="F26" s="88" t="s">
        <v>183</v>
      </c>
      <c r="G26" s="89" t="s">
        <v>7</v>
      </c>
      <c r="H26" s="121">
        <v>3389.47</v>
      </c>
      <c r="I26" s="121">
        <v>3525.04</v>
      </c>
      <c r="J26" s="121">
        <v>1044.49</v>
      </c>
      <c r="K26" s="121">
        <f t="shared" si="0"/>
        <v>2480.55</v>
      </c>
      <c r="L26" s="93"/>
    </row>
    <row r="27" spans="1:12" ht="10.5">
      <c r="A27" s="87" t="s">
        <v>60</v>
      </c>
      <c r="B27" s="88" t="s">
        <v>77</v>
      </c>
      <c r="C27" s="89" t="s">
        <v>16</v>
      </c>
      <c r="D27" s="89" t="s">
        <v>5</v>
      </c>
      <c r="E27" s="89" t="s">
        <v>11</v>
      </c>
      <c r="F27" s="88" t="s">
        <v>182</v>
      </c>
      <c r="G27" s="89" t="s">
        <v>7</v>
      </c>
      <c r="H27" s="121">
        <v>6924.34</v>
      </c>
      <c r="I27" s="121">
        <v>7755.25</v>
      </c>
      <c r="J27" s="121">
        <v>1808.51</v>
      </c>
      <c r="K27" s="121">
        <f t="shared" si="0"/>
        <v>5946.74</v>
      </c>
      <c r="L27" s="93"/>
    </row>
    <row r="28" spans="1:12" ht="10.5">
      <c r="A28" s="87" t="s">
        <v>44</v>
      </c>
      <c r="B28" s="88" t="s">
        <v>43</v>
      </c>
      <c r="C28" s="89" t="s">
        <v>15</v>
      </c>
      <c r="D28" s="89" t="s">
        <v>14</v>
      </c>
      <c r="E28" s="89" t="s">
        <v>209</v>
      </c>
      <c r="F28" s="88" t="s">
        <v>183</v>
      </c>
      <c r="G28" s="89" t="s">
        <v>7</v>
      </c>
      <c r="H28" s="121">
        <v>3389.47</v>
      </c>
      <c r="I28" s="121">
        <v>3863.99</v>
      </c>
      <c r="J28" s="121">
        <v>980.81</v>
      </c>
      <c r="K28" s="121">
        <f t="shared" si="0"/>
        <v>2883.18</v>
      </c>
      <c r="L28" s="93"/>
    </row>
    <row r="29" spans="1:12" ht="10.5">
      <c r="A29" s="87" t="s">
        <v>53</v>
      </c>
      <c r="B29" s="88" t="s">
        <v>52</v>
      </c>
      <c r="C29" s="89" t="s">
        <v>196</v>
      </c>
      <c r="D29" s="89" t="s">
        <v>5</v>
      </c>
      <c r="E29" s="89" t="s">
        <v>6</v>
      </c>
      <c r="F29" s="88" t="s">
        <v>182</v>
      </c>
      <c r="G29" s="89" t="s">
        <v>7</v>
      </c>
      <c r="H29" s="121">
        <v>7311.63</v>
      </c>
      <c r="I29" s="121">
        <v>8842.94</v>
      </c>
      <c r="J29" s="121">
        <v>1973.97</v>
      </c>
      <c r="K29" s="121">
        <f t="shared" si="0"/>
        <v>6868.97</v>
      </c>
      <c r="L29" s="93"/>
    </row>
    <row r="30" spans="1:12" ht="10.5">
      <c r="A30" s="87" t="s">
        <v>41</v>
      </c>
      <c r="B30" s="88" t="s">
        <v>40</v>
      </c>
      <c r="C30" s="89" t="s">
        <v>15</v>
      </c>
      <c r="D30" s="89" t="s">
        <v>14</v>
      </c>
      <c r="E30" s="89" t="s">
        <v>209</v>
      </c>
      <c r="F30" s="88" t="s">
        <v>183</v>
      </c>
      <c r="G30" s="89" t="s">
        <v>7</v>
      </c>
      <c r="H30" s="121">
        <v>3389.47</v>
      </c>
      <c r="I30" s="121">
        <v>3863.99</v>
      </c>
      <c r="J30" s="121">
        <v>566.57</v>
      </c>
      <c r="K30" s="121">
        <f t="shared" si="0"/>
        <v>3297.4199999999996</v>
      </c>
      <c r="L30" s="93"/>
    </row>
    <row r="31" spans="1:12" ht="10.5">
      <c r="A31" s="87" t="s">
        <v>62</v>
      </c>
      <c r="B31" s="88" t="s">
        <v>75</v>
      </c>
      <c r="C31" s="89" t="s">
        <v>16</v>
      </c>
      <c r="D31" s="89" t="s">
        <v>5</v>
      </c>
      <c r="E31" s="89" t="s">
        <v>213</v>
      </c>
      <c r="F31" s="88" t="s">
        <v>95</v>
      </c>
      <c r="G31" s="89" t="s">
        <v>21</v>
      </c>
      <c r="H31" s="121">
        <v>6924.34</v>
      </c>
      <c r="I31" s="121">
        <v>7998.3</v>
      </c>
      <c r="J31" s="121">
        <v>1522.19</v>
      </c>
      <c r="K31" s="121">
        <f t="shared" si="0"/>
        <v>6476.110000000001</v>
      </c>
      <c r="L31" s="93"/>
    </row>
    <row r="32" spans="1:12" ht="10.5">
      <c r="A32" s="87" t="s">
        <v>49</v>
      </c>
      <c r="B32" s="88" t="s">
        <v>48</v>
      </c>
      <c r="C32" s="89" t="s">
        <v>15</v>
      </c>
      <c r="D32" s="89" t="s">
        <v>14</v>
      </c>
      <c r="E32" s="89" t="s">
        <v>212</v>
      </c>
      <c r="F32" s="88" t="s">
        <v>183</v>
      </c>
      <c r="G32" s="89" t="s">
        <v>7</v>
      </c>
      <c r="H32" s="121">
        <v>3389.47</v>
      </c>
      <c r="I32" s="121">
        <v>3525.04</v>
      </c>
      <c r="J32" s="121">
        <v>988.88</v>
      </c>
      <c r="K32" s="121">
        <f t="shared" si="0"/>
        <v>2536.16</v>
      </c>
      <c r="L32" s="93"/>
    </row>
    <row r="33" spans="1:12" ht="10.5">
      <c r="A33" s="87" t="s">
        <v>63</v>
      </c>
      <c r="B33" s="88" t="s">
        <v>74</v>
      </c>
      <c r="C33" s="89" t="s">
        <v>16</v>
      </c>
      <c r="D33" s="89" t="s">
        <v>5</v>
      </c>
      <c r="E33" s="89" t="s">
        <v>213</v>
      </c>
      <c r="F33" s="88" t="s">
        <v>95</v>
      </c>
      <c r="G33" s="89" t="s">
        <v>21</v>
      </c>
      <c r="H33" s="121">
        <v>6924.34</v>
      </c>
      <c r="I33" s="121">
        <v>7062.82</v>
      </c>
      <c r="J33" s="121">
        <v>2129.96</v>
      </c>
      <c r="K33" s="121">
        <f t="shared" si="0"/>
        <v>4932.86</v>
      </c>
      <c r="L33" s="93"/>
    </row>
    <row r="34" spans="1:12" ht="10.5">
      <c r="A34" s="96" t="s">
        <v>167</v>
      </c>
      <c r="B34" s="97" t="s">
        <v>169</v>
      </c>
      <c r="C34" s="98"/>
      <c r="D34" s="98" t="s">
        <v>90</v>
      </c>
      <c r="E34" s="98" t="s">
        <v>211</v>
      </c>
      <c r="F34" s="97" t="s">
        <v>172</v>
      </c>
      <c r="G34" s="98" t="s">
        <v>7</v>
      </c>
      <c r="H34" s="122">
        <v>3000</v>
      </c>
      <c r="I34" s="122">
        <v>3000</v>
      </c>
      <c r="J34" s="122"/>
      <c r="K34" s="122">
        <f>I34-J34</f>
        <v>3000</v>
      </c>
      <c r="L34" s="101" t="s">
        <v>94</v>
      </c>
    </row>
    <row r="35" spans="1:12" ht="10.5">
      <c r="A35" s="96" t="s">
        <v>138</v>
      </c>
      <c r="B35" s="97" t="s">
        <v>139</v>
      </c>
      <c r="C35" s="98"/>
      <c r="D35" s="98" t="s">
        <v>90</v>
      </c>
      <c r="E35" s="98" t="s">
        <v>171</v>
      </c>
      <c r="F35" s="97" t="s">
        <v>172</v>
      </c>
      <c r="G35" s="98" t="s">
        <v>19</v>
      </c>
      <c r="H35" s="122">
        <v>5923.33</v>
      </c>
      <c r="I35" s="122">
        <v>5923.33</v>
      </c>
      <c r="J35" s="122"/>
      <c r="K35" s="122">
        <f>I35-J35</f>
        <v>5923.33</v>
      </c>
      <c r="L35" s="101" t="s">
        <v>236</v>
      </c>
    </row>
    <row r="36" spans="1:12" ht="10.5">
      <c r="A36" s="96" t="s">
        <v>140</v>
      </c>
      <c r="B36" s="97" t="s">
        <v>141</v>
      </c>
      <c r="C36" s="98"/>
      <c r="D36" s="98" t="s">
        <v>90</v>
      </c>
      <c r="E36" s="98" t="s">
        <v>171</v>
      </c>
      <c r="F36" s="97" t="s">
        <v>172</v>
      </c>
      <c r="G36" s="98" t="s">
        <v>19</v>
      </c>
      <c r="H36" s="122">
        <v>5923.33</v>
      </c>
      <c r="I36" s="122">
        <v>5923.33</v>
      </c>
      <c r="J36" s="122"/>
      <c r="K36" s="122">
        <f aca="true" t="shared" si="1" ref="K36:K60">I36-J36</f>
        <v>5923.33</v>
      </c>
      <c r="L36" s="101" t="s">
        <v>236</v>
      </c>
    </row>
    <row r="37" spans="1:12" ht="10.5">
      <c r="A37" s="96" t="s">
        <v>166</v>
      </c>
      <c r="B37" s="97" t="s">
        <v>164</v>
      </c>
      <c r="C37" s="98"/>
      <c r="D37" s="98" t="s">
        <v>90</v>
      </c>
      <c r="E37" s="98" t="s">
        <v>171</v>
      </c>
      <c r="F37" s="97" t="s">
        <v>165</v>
      </c>
      <c r="G37" s="98" t="s">
        <v>19</v>
      </c>
      <c r="H37" s="122">
        <v>5923.33</v>
      </c>
      <c r="I37" s="122">
        <v>5923.33</v>
      </c>
      <c r="J37" s="122"/>
      <c r="K37" s="122">
        <f t="shared" si="1"/>
        <v>5923.33</v>
      </c>
      <c r="L37" s="101" t="s">
        <v>236</v>
      </c>
    </row>
    <row r="38" spans="1:12" ht="10.5">
      <c r="A38" s="96" t="s">
        <v>143</v>
      </c>
      <c r="B38" s="97" t="s">
        <v>144</v>
      </c>
      <c r="C38" s="98"/>
      <c r="D38" s="98" t="s">
        <v>90</v>
      </c>
      <c r="E38" s="98" t="s">
        <v>171</v>
      </c>
      <c r="F38" s="97" t="s">
        <v>172</v>
      </c>
      <c r="G38" s="98" t="s">
        <v>19</v>
      </c>
      <c r="H38" s="122">
        <v>5923.33</v>
      </c>
      <c r="I38" s="122">
        <v>5923.33</v>
      </c>
      <c r="J38" s="122"/>
      <c r="K38" s="122">
        <f t="shared" si="1"/>
        <v>5923.33</v>
      </c>
      <c r="L38" s="101" t="s">
        <v>236</v>
      </c>
    </row>
    <row r="39" spans="1:12" ht="10.5">
      <c r="A39" s="96" t="s">
        <v>145</v>
      </c>
      <c r="B39" s="97" t="s">
        <v>146</v>
      </c>
      <c r="C39" s="98"/>
      <c r="D39" s="98" t="s">
        <v>90</v>
      </c>
      <c r="E39" s="98" t="s">
        <v>171</v>
      </c>
      <c r="F39" s="97" t="s">
        <v>142</v>
      </c>
      <c r="G39" s="98" t="s">
        <v>19</v>
      </c>
      <c r="H39" s="122">
        <v>1200</v>
      </c>
      <c r="I39" s="122">
        <v>1200</v>
      </c>
      <c r="J39" s="122"/>
      <c r="K39" s="122">
        <f t="shared" si="1"/>
        <v>1200</v>
      </c>
      <c r="L39" s="101" t="s">
        <v>236</v>
      </c>
    </row>
    <row r="40" spans="1:12" ht="10.5">
      <c r="A40" s="96" t="s">
        <v>147</v>
      </c>
      <c r="B40" s="97" t="s">
        <v>148</v>
      </c>
      <c r="C40" s="98"/>
      <c r="D40" s="98" t="s">
        <v>90</v>
      </c>
      <c r="E40" s="98" t="s">
        <v>171</v>
      </c>
      <c r="F40" s="97" t="s">
        <v>172</v>
      </c>
      <c r="G40" s="98" t="s">
        <v>19</v>
      </c>
      <c r="H40" s="122">
        <v>5923.33</v>
      </c>
      <c r="I40" s="122">
        <v>5923.33</v>
      </c>
      <c r="J40" s="122"/>
      <c r="K40" s="122">
        <f t="shared" si="1"/>
        <v>5923.33</v>
      </c>
      <c r="L40" s="101" t="s">
        <v>236</v>
      </c>
    </row>
    <row r="41" spans="1:12" ht="10.5">
      <c r="A41" s="96" t="s">
        <v>81</v>
      </c>
      <c r="B41" s="97" t="s">
        <v>86</v>
      </c>
      <c r="C41" s="98"/>
      <c r="D41" s="98" t="s">
        <v>90</v>
      </c>
      <c r="E41" s="98" t="s">
        <v>212</v>
      </c>
      <c r="F41" s="97" t="s">
        <v>172</v>
      </c>
      <c r="G41" s="98" t="s">
        <v>7</v>
      </c>
      <c r="H41" s="122">
        <v>3000</v>
      </c>
      <c r="I41" s="122">
        <v>3000</v>
      </c>
      <c r="J41" s="122"/>
      <c r="K41" s="122">
        <f t="shared" si="1"/>
        <v>3000</v>
      </c>
      <c r="L41" s="101" t="s">
        <v>93</v>
      </c>
    </row>
    <row r="42" spans="1:12" ht="10.5">
      <c r="A42" s="96" t="s">
        <v>162</v>
      </c>
      <c r="B42" s="97" t="s">
        <v>191</v>
      </c>
      <c r="C42" s="98"/>
      <c r="D42" s="98" t="s">
        <v>90</v>
      </c>
      <c r="E42" s="98" t="s">
        <v>171</v>
      </c>
      <c r="F42" s="97" t="s">
        <v>163</v>
      </c>
      <c r="G42" s="98" t="s">
        <v>19</v>
      </c>
      <c r="H42" s="122">
        <v>6500</v>
      </c>
      <c r="I42" s="122">
        <v>6500</v>
      </c>
      <c r="J42" s="122"/>
      <c r="K42" s="122">
        <f t="shared" si="1"/>
        <v>6500</v>
      </c>
      <c r="L42" s="101" t="s">
        <v>236</v>
      </c>
    </row>
    <row r="43" spans="1:12" ht="10.5">
      <c r="A43" s="96" t="s">
        <v>149</v>
      </c>
      <c r="B43" s="97" t="s">
        <v>150</v>
      </c>
      <c r="C43" s="98"/>
      <c r="D43" s="98" t="s">
        <v>90</v>
      </c>
      <c r="E43" s="98" t="s">
        <v>171</v>
      </c>
      <c r="F43" s="97" t="s">
        <v>172</v>
      </c>
      <c r="G43" s="98" t="s">
        <v>19</v>
      </c>
      <c r="H43" s="122">
        <v>5923.33</v>
      </c>
      <c r="I43" s="122">
        <v>5923.33</v>
      </c>
      <c r="J43" s="122"/>
      <c r="K43" s="122">
        <f t="shared" si="1"/>
        <v>5923.33</v>
      </c>
      <c r="L43" s="101" t="s">
        <v>236</v>
      </c>
    </row>
    <row r="44" spans="1:12" ht="10.5">
      <c r="A44" s="96" t="s">
        <v>80</v>
      </c>
      <c r="B44" s="97" t="s">
        <v>85</v>
      </c>
      <c r="C44" s="98"/>
      <c r="D44" s="98" t="s">
        <v>90</v>
      </c>
      <c r="E44" s="98" t="s">
        <v>12</v>
      </c>
      <c r="F44" s="97" t="s">
        <v>172</v>
      </c>
      <c r="G44" s="98" t="s">
        <v>7</v>
      </c>
      <c r="H44" s="122">
        <v>3000</v>
      </c>
      <c r="I44" s="122">
        <v>3000</v>
      </c>
      <c r="J44" s="122"/>
      <c r="K44" s="122">
        <f t="shared" si="1"/>
        <v>3000</v>
      </c>
      <c r="L44" s="101" t="s">
        <v>91</v>
      </c>
    </row>
    <row r="45" spans="1:12" ht="10.5">
      <c r="A45" s="96" t="s">
        <v>151</v>
      </c>
      <c r="B45" s="97" t="s">
        <v>152</v>
      </c>
      <c r="C45" s="98"/>
      <c r="D45" s="98" t="s">
        <v>90</v>
      </c>
      <c r="E45" s="98" t="s">
        <v>171</v>
      </c>
      <c r="F45" s="97" t="s">
        <v>172</v>
      </c>
      <c r="G45" s="98" t="s">
        <v>19</v>
      </c>
      <c r="H45" s="122">
        <v>5923.33</v>
      </c>
      <c r="I45" s="122">
        <v>5923.33</v>
      </c>
      <c r="J45" s="122"/>
      <c r="K45" s="122">
        <f t="shared" si="1"/>
        <v>5923.33</v>
      </c>
      <c r="L45" s="101" t="s">
        <v>236</v>
      </c>
    </row>
    <row r="46" spans="1:12" ht="10.5">
      <c r="A46" s="96" t="s">
        <v>153</v>
      </c>
      <c r="B46" s="97" t="s">
        <v>154</v>
      </c>
      <c r="C46" s="98"/>
      <c r="D46" s="98" t="s">
        <v>90</v>
      </c>
      <c r="E46" s="98" t="s">
        <v>171</v>
      </c>
      <c r="F46" s="97" t="s">
        <v>172</v>
      </c>
      <c r="G46" s="98" t="s">
        <v>19</v>
      </c>
      <c r="H46" s="122">
        <v>5923.33</v>
      </c>
      <c r="I46" s="122">
        <v>5923.33</v>
      </c>
      <c r="J46" s="122"/>
      <c r="K46" s="122">
        <f t="shared" si="1"/>
        <v>5923.33</v>
      </c>
      <c r="L46" s="101" t="s">
        <v>236</v>
      </c>
    </row>
    <row r="47" spans="1:12" ht="10.5">
      <c r="A47" s="96" t="s">
        <v>82</v>
      </c>
      <c r="B47" s="97" t="s">
        <v>87</v>
      </c>
      <c r="C47" s="98"/>
      <c r="D47" s="98" t="s">
        <v>90</v>
      </c>
      <c r="E47" s="98" t="s">
        <v>211</v>
      </c>
      <c r="F47" s="97" t="s">
        <v>172</v>
      </c>
      <c r="G47" s="98" t="s">
        <v>7</v>
      </c>
      <c r="H47" s="122">
        <v>3000</v>
      </c>
      <c r="I47" s="122">
        <v>3000</v>
      </c>
      <c r="J47" s="122"/>
      <c r="K47" s="122">
        <f t="shared" si="1"/>
        <v>3000</v>
      </c>
      <c r="L47" s="101" t="s">
        <v>92</v>
      </c>
    </row>
    <row r="48" spans="1:12" ht="10.5">
      <c r="A48" s="96" t="s">
        <v>83</v>
      </c>
      <c r="B48" s="97" t="s">
        <v>88</v>
      </c>
      <c r="C48" s="98"/>
      <c r="D48" s="98" t="s">
        <v>90</v>
      </c>
      <c r="E48" s="98" t="s">
        <v>211</v>
      </c>
      <c r="F48" s="97" t="s">
        <v>172</v>
      </c>
      <c r="G48" s="98" t="s">
        <v>7</v>
      </c>
      <c r="H48" s="122">
        <v>3000</v>
      </c>
      <c r="I48" s="122">
        <v>3000</v>
      </c>
      <c r="J48" s="122"/>
      <c r="K48" s="122">
        <f t="shared" si="1"/>
        <v>3000</v>
      </c>
      <c r="L48" s="101" t="s">
        <v>91</v>
      </c>
    </row>
    <row r="49" spans="1:12" ht="10.5">
      <c r="A49" s="96" t="s">
        <v>155</v>
      </c>
      <c r="B49" s="97" t="s">
        <v>156</v>
      </c>
      <c r="C49" s="98"/>
      <c r="D49" s="98" t="s">
        <v>90</v>
      </c>
      <c r="E49" s="98" t="s">
        <v>171</v>
      </c>
      <c r="F49" s="97" t="s">
        <v>172</v>
      </c>
      <c r="G49" s="98" t="s">
        <v>19</v>
      </c>
      <c r="H49" s="122">
        <v>5923.33</v>
      </c>
      <c r="I49" s="122">
        <v>5923.33</v>
      </c>
      <c r="J49" s="122"/>
      <c r="K49" s="122">
        <f t="shared" si="1"/>
        <v>5923.33</v>
      </c>
      <c r="L49" s="101" t="s">
        <v>236</v>
      </c>
    </row>
    <row r="50" spans="1:12" ht="10.5">
      <c r="A50" s="96" t="s">
        <v>157</v>
      </c>
      <c r="B50" s="97" t="s">
        <v>158</v>
      </c>
      <c r="C50" s="98"/>
      <c r="D50" s="98" t="s">
        <v>90</v>
      </c>
      <c r="E50" s="98" t="s">
        <v>171</v>
      </c>
      <c r="F50" s="97" t="s">
        <v>142</v>
      </c>
      <c r="G50" s="98" t="s">
        <v>19</v>
      </c>
      <c r="H50" s="122">
        <v>1200</v>
      </c>
      <c r="I50" s="122">
        <v>1200</v>
      </c>
      <c r="J50" s="122"/>
      <c r="K50" s="122">
        <f t="shared" si="1"/>
        <v>1200</v>
      </c>
      <c r="L50" s="101" t="s">
        <v>236</v>
      </c>
    </row>
    <row r="51" spans="1:12" ht="10.5">
      <c r="A51" s="96" t="s">
        <v>159</v>
      </c>
      <c r="B51" s="97" t="s">
        <v>160</v>
      </c>
      <c r="C51" s="98"/>
      <c r="D51" s="98" t="s">
        <v>90</v>
      </c>
      <c r="E51" s="98" t="s">
        <v>171</v>
      </c>
      <c r="F51" s="97" t="s">
        <v>172</v>
      </c>
      <c r="G51" s="98" t="s">
        <v>19</v>
      </c>
      <c r="H51" s="122">
        <v>5923.33</v>
      </c>
      <c r="I51" s="122">
        <v>5923.33</v>
      </c>
      <c r="J51" s="122"/>
      <c r="K51" s="122">
        <f t="shared" si="1"/>
        <v>5923.33</v>
      </c>
      <c r="L51" s="101" t="s">
        <v>236</v>
      </c>
    </row>
    <row r="52" spans="1:12" ht="10.5">
      <c r="A52" s="96" t="s">
        <v>197</v>
      </c>
      <c r="B52" s="97" t="s">
        <v>198</v>
      </c>
      <c r="C52" s="98"/>
      <c r="D52" s="98" t="s">
        <v>90</v>
      </c>
      <c r="E52" s="98" t="s">
        <v>171</v>
      </c>
      <c r="F52" s="97" t="s">
        <v>172</v>
      </c>
      <c r="G52" s="98" t="s">
        <v>19</v>
      </c>
      <c r="H52" s="122">
        <v>5923.33</v>
      </c>
      <c r="I52" s="122">
        <v>5923.33</v>
      </c>
      <c r="J52" s="122"/>
      <c r="K52" s="122">
        <f t="shared" si="1"/>
        <v>5923.33</v>
      </c>
      <c r="L52" s="101" t="s">
        <v>236</v>
      </c>
    </row>
    <row r="53" spans="1:12" ht="10.5">
      <c r="A53" s="96" t="s">
        <v>161</v>
      </c>
      <c r="B53" s="97" t="s">
        <v>193</v>
      </c>
      <c r="C53" s="98"/>
      <c r="D53" s="98" t="s">
        <v>90</v>
      </c>
      <c r="E53" s="98" t="s">
        <v>171</v>
      </c>
      <c r="F53" s="97" t="s">
        <v>172</v>
      </c>
      <c r="G53" s="98" t="s">
        <v>19</v>
      </c>
      <c r="H53" s="122">
        <v>5923.33</v>
      </c>
      <c r="I53" s="122">
        <v>5923.33</v>
      </c>
      <c r="J53" s="122"/>
      <c r="K53" s="122">
        <f t="shared" si="1"/>
        <v>5923.33</v>
      </c>
      <c r="L53" s="101" t="s">
        <v>236</v>
      </c>
    </row>
    <row r="54" spans="1:12" ht="10.5">
      <c r="A54" s="96" t="s">
        <v>168</v>
      </c>
      <c r="B54" s="97" t="s">
        <v>170</v>
      </c>
      <c r="C54" s="98"/>
      <c r="D54" s="98" t="s">
        <v>90</v>
      </c>
      <c r="E54" s="98" t="s">
        <v>171</v>
      </c>
      <c r="F54" s="97" t="s">
        <v>172</v>
      </c>
      <c r="G54" s="98" t="s">
        <v>19</v>
      </c>
      <c r="H54" s="122">
        <v>5923.33</v>
      </c>
      <c r="I54" s="122">
        <v>5923.33</v>
      </c>
      <c r="J54" s="122"/>
      <c r="K54" s="122">
        <f t="shared" si="1"/>
        <v>5923.33</v>
      </c>
      <c r="L54" s="101" t="s">
        <v>236</v>
      </c>
    </row>
    <row r="55" spans="1:12" ht="10.5">
      <c r="A55" s="96" t="s">
        <v>84</v>
      </c>
      <c r="B55" s="97" t="s">
        <v>89</v>
      </c>
      <c r="C55" s="98"/>
      <c r="D55" s="98" t="s">
        <v>90</v>
      </c>
      <c r="E55" s="98" t="s">
        <v>211</v>
      </c>
      <c r="F55" s="97" t="s">
        <v>79</v>
      </c>
      <c r="G55" s="98" t="s">
        <v>7</v>
      </c>
      <c r="H55" s="122">
        <v>3000</v>
      </c>
      <c r="I55" s="122">
        <v>3000</v>
      </c>
      <c r="J55" s="122"/>
      <c r="K55" s="122">
        <f t="shared" si="1"/>
        <v>3000</v>
      </c>
      <c r="L55" s="101" t="s">
        <v>94</v>
      </c>
    </row>
    <row r="56" spans="1:12" ht="10.5">
      <c r="A56" s="123" t="s">
        <v>270</v>
      </c>
      <c r="B56" s="124" t="s">
        <v>271</v>
      </c>
      <c r="C56" s="125"/>
      <c r="D56" s="126" t="s">
        <v>90</v>
      </c>
      <c r="E56" s="126" t="s">
        <v>265</v>
      </c>
      <c r="F56" s="127" t="s">
        <v>244</v>
      </c>
      <c r="G56" s="125" t="s">
        <v>272</v>
      </c>
      <c r="H56" s="128">
        <v>450</v>
      </c>
      <c r="I56" s="128">
        <v>450</v>
      </c>
      <c r="J56" s="128"/>
      <c r="K56" s="128">
        <f t="shared" si="1"/>
        <v>450</v>
      </c>
      <c r="L56" s="129" t="s">
        <v>266</v>
      </c>
    </row>
    <row r="57" spans="1:12" ht="10.5">
      <c r="A57" s="126">
        <v>2035</v>
      </c>
      <c r="B57" s="127" t="s">
        <v>273</v>
      </c>
      <c r="C57" s="126"/>
      <c r="D57" s="126" t="s">
        <v>90</v>
      </c>
      <c r="E57" s="126" t="s">
        <v>265</v>
      </c>
      <c r="F57" s="127" t="s">
        <v>244</v>
      </c>
      <c r="G57" s="126" t="s">
        <v>250</v>
      </c>
      <c r="H57" s="130">
        <v>50</v>
      </c>
      <c r="I57" s="130">
        <v>50</v>
      </c>
      <c r="J57" s="130"/>
      <c r="K57" s="128">
        <f t="shared" si="1"/>
        <v>50</v>
      </c>
      <c r="L57" s="129" t="s">
        <v>266</v>
      </c>
    </row>
    <row r="58" spans="1:12" ht="10.5">
      <c r="A58" s="126">
        <v>2037</v>
      </c>
      <c r="B58" s="127" t="s">
        <v>275</v>
      </c>
      <c r="C58" s="126"/>
      <c r="D58" s="126" t="s">
        <v>90</v>
      </c>
      <c r="E58" s="126" t="s">
        <v>265</v>
      </c>
      <c r="F58" s="127" t="s">
        <v>244</v>
      </c>
      <c r="G58" s="126" t="s">
        <v>274</v>
      </c>
      <c r="H58" s="130">
        <v>500</v>
      </c>
      <c r="I58" s="130">
        <v>500</v>
      </c>
      <c r="J58" s="130"/>
      <c r="K58" s="128">
        <f t="shared" si="1"/>
        <v>500</v>
      </c>
      <c r="L58" s="129" t="s">
        <v>266</v>
      </c>
    </row>
    <row r="59" spans="1:12" ht="10.5">
      <c r="A59" s="126">
        <v>2038</v>
      </c>
      <c r="B59" s="127" t="s">
        <v>276</v>
      </c>
      <c r="C59" s="126"/>
      <c r="D59" s="126" t="s">
        <v>90</v>
      </c>
      <c r="E59" s="126" t="s">
        <v>265</v>
      </c>
      <c r="F59" s="127" t="s">
        <v>244</v>
      </c>
      <c r="G59" s="126" t="s">
        <v>274</v>
      </c>
      <c r="H59" s="130">
        <v>500</v>
      </c>
      <c r="I59" s="130">
        <v>500</v>
      </c>
      <c r="J59" s="130"/>
      <c r="K59" s="128">
        <f t="shared" si="1"/>
        <v>500</v>
      </c>
      <c r="L59" s="129" t="s">
        <v>266</v>
      </c>
    </row>
    <row r="60" spans="1:12" ht="10.5">
      <c r="A60" s="126">
        <v>2039</v>
      </c>
      <c r="B60" s="127" t="s">
        <v>277</v>
      </c>
      <c r="C60" s="126"/>
      <c r="D60" s="126" t="s">
        <v>90</v>
      </c>
      <c r="E60" s="126" t="s">
        <v>265</v>
      </c>
      <c r="F60" s="127" t="s">
        <v>244</v>
      </c>
      <c r="G60" s="126" t="s">
        <v>278</v>
      </c>
      <c r="H60" s="130">
        <v>650</v>
      </c>
      <c r="I60" s="130">
        <v>650</v>
      </c>
      <c r="J60" s="130"/>
      <c r="K60" s="128">
        <f t="shared" si="1"/>
        <v>650</v>
      </c>
      <c r="L60" s="129" t="s">
        <v>266</v>
      </c>
    </row>
    <row r="61" spans="1:12" ht="10.5">
      <c r="A61" s="126">
        <v>2053</v>
      </c>
      <c r="B61" s="127" t="s">
        <v>282</v>
      </c>
      <c r="C61" s="126"/>
      <c r="D61" s="126" t="s">
        <v>90</v>
      </c>
      <c r="E61" s="126" t="s">
        <v>265</v>
      </c>
      <c r="F61" s="127" t="s">
        <v>244</v>
      </c>
      <c r="G61" s="126" t="s">
        <v>252</v>
      </c>
      <c r="H61" s="130">
        <v>100</v>
      </c>
      <c r="I61" s="130">
        <v>100</v>
      </c>
      <c r="J61" s="130"/>
      <c r="K61" s="128">
        <f aca="true" t="shared" si="2" ref="K61:K75">I61-J61</f>
        <v>100</v>
      </c>
      <c r="L61" s="129" t="s">
        <v>266</v>
      </c>
    </row>
    <row r="62" spans="1:12" ht="10.5">
      <c r="A62" s="126">
        <v>2054</v>
      </c>
      <c r="B62" s="127" t="s">
        <v>288</v>
      </c>
      <c r="C62" s="126"/>
      <c r="D62" s="126" t="s">
        <v>90</v>
      </c>
      <c r="E62" s="126" t="s">
        <v>265</v>
      </c>
      <c r="F62" s="127" t="s">
        <v>244</v>
      </c>
      <c r="G62" s="126" t="s">
        <v>274</v>
      </c>
      <c r="H62" s="130">
        <v>500</v>
      </c>
      <c r="I62" s="130">
        <v>500</v>
      </c>
      <c r="J62" s="130"/>
      <c r="K62" s="128">
        <f t="shared" si="2"/>
        <v>500</v>
      </c>
      <c r="L62" s="129" t="s">
        <v>266</v>
      </c>
    </row>
    <row r="63" spans="1:12" ht="10.5">
      <c r="A63" s="126">
        <v>2055</v>
      </c>
      <c r="B63" s="127" t="s">
        <v>290</v>
      </c>
      <c r="C63" s="126"/>
      <c r="D63" s="126" t="s">
        <v>90</v>
      </c>
      <c r="E63" s="126" t="s">
        <v>265</v>
      </c>
      <c r="F63" s="127" t="s">
        <v>244</v>
      </c>
      <c r="G63" s="126" t="s">
        <v>274</v>
      </c>
      <c r="H63" s="130">
        <v>500</v>
      </c>
      <c r="I63" s="130">
        <v>500</v>
      </c>
      <c r="J63" s="130"/>
      <c r="K63" s="128">
        <f t="shared" si="2"/>
        <v>500</v>
      </c>
      <c r="L63" s="129" t="s">
        <v>266</v>
      </c>
    </row>
    <row r="64" spans="1:12" ht="10.5">
      <c r="A64" s="126">
        <v>2056</v>
      </c>
      <c r="B64" s="127" t="s">
        <v>291</v>
      </c>
      <c r="C64" s="126"/>
      <c r="D64" s="126" t="s">
        <v>90</v>
      </c>
      <c r="E64" s="126" t="s">
        <v>265</v>
      </c>
      <c r="F64" s="127" t="s">
        <v>244</v>
      </c>
      <c r="G64" s="126" t="s">
        <v>292</v>
      </c>
      <c r="H64" s="130">
        <v>300</v>
      </c>
      <c r="I64" s="130">
        <v>300</v>
      </c>
      <c r="J64" s="130"/>
      <c r="K64" s="128">
        <f t="shared" si="2"/>
        <v>300</v>
      </c>
      <c r="L64" s="129" t="s">
        <v>266</v>
      </c>
    </row>
    <row r="65" spans="1:12" ht="10.5">
      <c r="A65" s="126">
        <v>2057</v>
      </c>
      <c r="B65" s="127" t="s">
        <v>286</v>
      </c>
      <c r="C65" s="126"/>
      <c r="D65" s="126" t="s">
        <v>90</v>
      </c>
      <c r="E65" s="126" t="s">
        <v>265</v>
      </c>
      <c r="F65" s="127" t="s">
        <v>244</v>
      </c>
      <c r="G65" s="126" t="s">
        <v>260</v>
      </c>
      <c r="H65" s="130">
        <v>350</v>
      </c>
      <c r="I65" s="130">
        <v>350</v>
      </c>
      <c r="J65" s="130"/>
      <c r="K65" s="128">
        <f t="shared" si="2"/>
        <v>350</v>
      </c>
      <c r="L65" s="129" t="s">
        <v>266</v>
      </c>
    </row>
    <row r="66" spans="1:12" ht="10.5">
      <c r="A66" s="126">
        <v>2058</v>
      </c>
      <c r="B66" s="127" t="s">
        <v>284</v>
      </c>
      <c r="C66" s="126"/>
      <c r="D66" s="126" t="s">
        <v>90</v>
      </c>
      <c r="E66" s="126" t="s">
        <v>265</v>
      </c>
      <c r="F66" s="127" t="s">
        <v>244</v>
      </c>
      <c r="G66" s="126" t="s">
        <v>243</v>
      </c>
      <c r="H66" s="130">
        <v>200</v>
      </c>
      <c r="I66" s="130">
        <v>200</v>
      </c>
      <c r="J66" s="130"/>
      <c r="K66" s="128">
        <f t="shared" si="2"/>
        <v>200</v>
      </c>
      <c r="L66" s="129" t="s">
        <v>266</v>
      </c>
    </row>
    <row r="67" spans="1:12" ht="10.5">
      <c r="A67" s="126">
        <v>2059</v>
      </c>
      <c r="B67" s="127" t="s">
        <v>287</v>
      </c>
      <c r="C67" s="126"/>
      <c r="D67" s="126" t="s">
        <v>90</v>
      </c>
      <c r="E67" s="126" t="s">
        <v>265</v>
      </c>
      <c r="F67" s="127" t="s">
        <v>244</v>
      </c>
      <c r="G67" s="126" t="s">
        <v>243</v>
      </c>
      <c r="H67" s="130">
        <v>200</v>
      </c>
      <c r="I67" s="130">
        <v>200</v>
      </c>
      <c r="J67" s="130"/>
      <c r="K67" s="128">
        <f t="shared" si="2"/>
        <v>200</v>
      </c>
      <c r="L67" s="129" t="s">
        <v>266</v>
      </c>
    </row>
    <row r="68" spans="1:12" ht="10.5">
      <c r="A68" s="126">
        <v>2060</v>
      </c>
      <c r="B68" s="127" t="s">
        <v>293</v>
      </c>
      <c r="C68" s="126"/>
      <c r="D68" s="126" t="s">
        <v>90</v>
      </c>
      <c r="E68" s="126" t="s">
        <v>265</v>
      </c>
      <c r="F68" s="127" t="s">
        <v>244</v>
      </c>
      <c r="G68" s="126" t="s">
        <v>294</v>
      </c>
      <c r="H68" s="130">
        <v>2200</v>
      </c>
      <c r="I68" s="130">
        <v>2200</v>
      </c>
      <c r="J68" s="130"/>
      <c r="K68" s="128">
        <f t="shared" si="2"/>
        <v>2200</v>
      </c>
      <c r="L68" s="129" t="s">
        <v>266</v>
      </c>
    </row>
    <row r="69" spans="1:12" ht="10.5">
      <c r="A69" s="126">
        <v>2061</v>
      </c>
      <c r="B69" s="127" t="s">
        <v>283</v>
      </c>
      <c r="C69" s="126"/>
      <c r="D69" s="126" t="s">
        <v>90</v>
      </c>
      <c r="E69" s="126" t="s">
        <v>265</v>
      </c>
      <c r="F69" s="127" t="s">
        <v>244</v>
      </c>
      <c r="G69" s="126" t="s">
        <v>252</v>
      </c>
      <c r="H69" s="130">
        <v>100</v>
      </c>
      <c r="I69" s="130">
        <v>100</v>
      </c>
      <c r="J69" s="130"/>
      <c r="K69" s="128">
        <f t="shared" si="2"/>
        <v>100</v>
      </c>
      <c r="L69" s="129" t="s">
        <v>266</v>
      </c>
    </row>
    <row r="70" spans="1:12" ht="10.5">
      <c r="A70" s="126">
        <v>2062</v>
      </c>
      <c r="B70" s="127" t="s">
        <v>285</v>
      </c>
      <c r="C70" s="126"/>
      <c r="D70" s="126" t="s">
        <v>90</v>
      </c>
      <c r="E70" s="126" t="s">
        <v>265</v>
      </c>
      <c r="F70" s="127" t="s">
        <v>244</v>
      </c>
      <c r="G70" s="126" t="s">
        <v>260</v>
      </c>
      <c r="H70" s="130">
        <v>700</v>
      </c>
      <c r="I70" s="130">
        <v>700</v>
      </c>
      <c r="J70" s="130"/>
      <c r="K70" s="128">
        <f t="shared" si="2"/>
        <v>700</v>
      </c>
      <c r="L70" s="129" t="s">
        <v>266</v>
      </c>
    </row>
    <row r="71" spans="1:12" ht="10.5">
      <c r="A71" s="126">
        <v>2063</v>
      </c>
      <c r="B71" s="127" t="s">
        <v>289</v>
      </c>
      <c r="C71" s="126"/>
      <c r="D71" s="126" t="s">
        <v>90</v>
      </c>
      <c r="E71" s="126" t="s">
        <v>265</v>
      </c>
      <c r="F71" s="127" t="s">
        <v>244</v>
      </c>
      <c r="G71" s="126" t="s">
        <v>272</v>
      </c>
      <c r="H71" s="130">
        <v>950</v>
      </c>
      <c r="I71" s="130">
        <v>950</v>
      </c>
      <c r="J71" s="130"/>
      <c r="K71" s="128">
        <f t="shared" si="2"/>
        <v>950</v>
      </c>
      <c r="L71" s="129" t="s">
        <v>266</v>
      </c>
    </row>
    <row r="72" spans="1:12" ht="10.5">
      <c r="A72" s="126">
        <v>2064</v>
      </c>
      <c r="B72" s="127" t="s">
        <v>295</v>
      </c>
      <c r="C72" s="126"/>
      <c r="D72" s="126" t="s">
        <v>90</v>
      </c>
      <c r="E72" s="126" t="s">
        <v>265</v>
      </c>
      <c r="F72" s="127" t="s">
        <v>244</v>
      </c>
      <c r="G72" s="126" t="s">
        <v>269</v>
      </c>
      <c r="H72" s="130">
        <v>500</v>
      </c>
      <c r="I72" s="130">
        <v>500</v>
      </c>
      <c r="J72" s="130"/>
      <c r="K72" s="128">
        <f t="shared" si="2"/>
        <v>500</v>
      </c>
      <c r="L72" s="129" t="s">
        <v>266</v>
      </c>
    </row>
    <row r="73" spans="1:12" ht="10.5">
      <c r="A73" s="126">
        <v>2065</v>
      </c>
      <c r="B73" s="127" t="s">
        <v>296</v>
      </c>
      <c r="C73" s="126"/>
      <c r="D73" s="126" t="s">
        <v>90</v>
      </c>
      <c r="E73" s="126" t="s">
        <v>265</v>
      </c>
      <c r="F73" s="127" t="s">
        <v>244</v>
      </c>
      <c r="G73" s="126" t="s">
        <v>269</v>
      </c>
      <c r="H73" s="130">
        <v>500</v>
      </c>
      <c r="I73" s="130">
        <v>500</v>
      </c>
      <c r="J73" s="130"/>
      <c r="K73" s="128">
        <f t="shared" si="2"/>
        <v>500</v>
      </c>
      <c r="L73" s="129" t="s">
        <v>266</v>
      </c>
    </row>
    <row r="74" spans="1:12" ht="10.5">
      <c r="A74" s="126">
        <v>2066</v>
      </c>
      <c r="B74" s="127" t="s">
        <v>297</v>
      </c>
      <c r="C74" s="126"/>
      <c r="D74" s="126" t="s">
        <v>90</v>
      </c>
      <c r="E74" s="126" t="s">
        <v>265</v>
      </c>
      <c r="F74" s="127" t="s">
        <v>244</v>
      </c>
      <c r="G74" s="126" t="s">
        <v>269</v>
      </c>
      <c r="H74" s="130">
        <v>500</v>
      </c>
      <c r="I74" s="130">
        <v>500</v>
      </c>
      <c r="J74" s="130"/>
      <c r="K74" s="128">
        <f t="shared" si="2"/>
        <v>500</v>
      </c>
      <c r="L74" s="129" t="s">
        <v>266</v>
      </c>
    </row>
    <row r="75" spans="1:12" ht="10.5">
      <c r="A75" s="126">
        <v>2067</v>
      </c>
      <c r="B75" s="127" t="s">
        <v>298</v>
      </c>
      <c r="C75" s="126"/>
      <c r="D75" s="126" t="s">
        <v>90</v>
      </c>
      <c r="E75" s="126" t="s">
        <v>265</v>
      </c>
      <c r="F75" s="127" t="s">
        <v>244</v>
      </c>
      <c r="G75" s="126" t="s">
        <v>269</v>
      </c>
      <c r="H75" s="130">
        <v>500</v>
      </c>
      <c r="I75" s="130">
        <v>500</v>
      </c>
      <c r="J75" s="130"/>
      <c r="K75" s="128">
        <f t="shared" si="2"/>
        <v>500</v>
      </c>
      <c r="L75" s="129" t="s">
        <v>266</v>
      </c>
    </row>
    <row r="76" spans="2:14" s="131" customFormat="1" ht="10.5">
      <c r="B76" s="132"/>
      <c r="F76" s="132"/>
      <c r="H76" s="133"/>
      <c r="I76" s="133"/>
      <c r="J76" s="133"/>
      <c r="K76" s="134"/>
      <c r="L76" s="135"/>
      <c r="M76" s="136"/>
      <c r="N76" s="136"/>
    </row>
    <row r="77" spans="1:12" s="80" customFormat="1" ht="10.5">
      <c r="A77" s="107"/>
      <c r="B77" s="109"/>
      <c r="C77" s="107"/>
      <c r="D77" s="107"/>
      <c r="E77" s="107"/>
      <c r="F77" s="109"/>
      <c r="H77" s="137">
        <f>SUM(H2:H75)</f>
        <v>370489.2800000002</v>
      </c>
      <c r="I77" s="138">
        <f>SUM(I2:I75)</f>
        <v>403897.9400000002</v>
      </c>
      <c r="J77" s="138">
        <f>SUM(J2:J75)</f>
        <v>75272.27</v>
      </c>
      <c r="K77" s="138">
        <f>I77-J77</f>
        <v>328625.67000000016</v>
      </c>
      <c r="L77" s="117" t="s">
        <v>280</v>
      </c>
    </row>
    <row r="78" spans="1:12" s="80" customFormat="1" ht="10.5">
      <c r="A78" s="107"/>
      <c r="B78" s="109"/>
      <c r="C78" s="107"/>
      <c r="D78" s="107"/>
      <c r="E78" s="107"/>
      <c r="F78" s="109"/>
      <c r="H78" s="137"/>
      <c r="I78" s="139">
        <f>328103.21+75794.73</f>
        <v>403897.94</v>
      </c>
      <c r="J78" s="139">
        <f>19663.02+55609.25</f>
        <v>75272.27</v>
      </c>
      <c r="K78" s="140">
        <f>I78-J78</f>
        <v>328625.67</v>
      </c>
      <c r="L78" s="117" t="s">
        <v>279</v>
      </c>
    </row>
  </sheetData>
  <sheetProtection/>
  <autoFilter ref="A1:M6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="151" zoomScaleNormal="151" zoomScalePageLayoutView="0" workbookViewId="0" topLeftCell="A1">
      <selection activeCell="B19" sqref="B19"/>
    </sheetView>
  </sheetViews>
  <sheetFormatPr defaultColWidth="25.57421875" defaultRowHeight="15"/>
  <cols>
    <col min="1" max="1" width="9.57421875" style="107" customWidth="1"/>
    <col min="2" max="2" width="20.57421875" style="109" customWidth="1"/>
    <col min="3" max="5" width="9.57421875" style="107" customWidth="1"/>
    <col min="6" max="6" width="16.57421875" style="109" customWidth="1"/>
    <col min="7" max="7" width="9.57421875" style="107" customWidth="1"/>
    <col min="8" max="11" width="9.57421875" style="80" customWidth="1"/>
    <col min="12" max="12" width="29.421875" style="107" customWidth="1"/>
    <col min="13" max="14" width="25.57421875" style="80" customWidth="1"/>
    <col min="15" max="16384" width="25.57421875" style="107" customWidth="1"/>
  </cols>
  <sheetData>
    <row r="1" spans="1:12" s="73" customFormat="1" ht="31.5" customHeight="1">
      <c r="A1" s="68" t="s">
        <v>189</v>
      </c>
      <c r="B1" s="69" t="s">
        <v>300</v>
      </c>
      <c r="C1" s="70" t="s">
        <v>184</v>
      </c>
      <c r="D1" s="71" t="s">
        <v>185</v>
      </c>
      <c r="E1" s="71" t="s">
        <v>186</v>
      </c>
      <c r="F1" s="71" t="s">
        <v>187</v>
      </c>
      <c r="G1" s="70" t="s">
        <v>188</v>
      </c>
      <c r="H1" s="72" t="s">
        <v>179</v>
      </c>
      <c r="I1" s="72" t="s">
        <v>192</v>
      </c>
      <c r="J1" s="72" t="s">
        <v>180</v>
      </c>
      <c r="K1" s="72" t="s">
        <v>181</v>
      </c>
      <c r="L1" s="68" t="s">
        <v>190</v>
      </c>
    </row>
    <row r="2" spans="1:12" s="80" customFormat="1" ht="10.5">
      <c r="A2" s="74" t="s">
        <v>24</v>
      </c>
      <c r="B2" s="75" t="s">
        <v>23</v>
      </c>
      <c r="C2" s="76" t="s">
        <v>2</v>
      </c>
      <c r="D2" s="76" t="s">
        <v>0</v>
      </c>
      <c r="E2" s="76" t="s">
        <v>206</v>
      </c>
      <c r="F2" s="144" t="s">
        <v>1</v>
      </c>
      <c r="G2" s="76"/>
      <c r="H2" s="77">
        <v>25573.45</v>
      </c>
      <c r="I2" s="77">
        <v>26634.2</v>
      </c>
      <c r="J2" s="77">
        <v>6684.79</v>
      </c>
      <c r="K2" s="78">
        <f aca="true" t="shared" si="0" ref="K2:K33">I2-J2</f>
        <v>19949.41</v>
      </c>
      <c r="L2" s="79"/>
    </row>
    <row r="3" spans="1:12" s="80" customFormat="1" ht="10.5">
      <c r="A3" s="74" t="s">
        <v>26</v>
      </c>
      <c r="B3" s="75" t="s">
        <v>25</v>
      </c>
      <c r="C3" s="76" t="s">
        <v>3</v>
      </c>
      <c r="D3" s="76" t="s">
        <v>0</v>
      </c>
      <c r="E3" s="76" t="s">
        <v>206</v>
      </c>
      <c r="F3" s="144" t="s">
        <v>103</v>
      </c>
      <c r="G3" s="76"/>
      <c r="H3" s="77">
        <v>24049.89</v>
      </c>
      <c r="I3" s="77">
        <v>25110.64</v>
      </c>
      <c r="J3" s="77">
        <v>6205.3</v>
      </c>
      <c r="K3" s="78">
        <f t="shared" si="0"/>
        <v>18905.34</v>
      </c>
      <c r="L3" s="79"/>
    </row>
    <row r="4" spans="1:12" s="80" customFormat="1" ht="10.5">
      <c r="A4" s="74" t="s">
        <v>101</v>
      </c>
      <c r="B4" s="75" t="s">
        <v>102</v>
      </c>
      <c r="C4" s="76" t="s">
        <v>3</v>
      </c>
      <c r="D4" s="76" t="s">
        <v>0</v>
      </c>
      <c r="E4" s="76" t="s">
        <v>206</v>
      </c>
      <c r="F4" s="144" t="s">
        <v>100</v>
      </c>
      <c r="G4" s="76"/>
      <c r="H4" s="77">
        <v>24049.89</v>
      </c>
      <c r="I4" s="77">
        <v>24049.89</v>
      </c>
      <c r="J4" s="77">
        <v>6629.95</v>
      </c>
      <c r="K4" s="78">
        <f t="shared" si="0"/>
        <v>17419.94</v>
      </c>
      <c r="L4" s="79"/>
    </row>
    <row r="5" spans="1:12" s="80" customFormat="1" ht="10.5">
      <c r="A5" s="81" t="s">
        <v>104</v>
      </c>
      <c r="B5" s="82" t="s">
        <v>105</v>
      </c>
      <c r="C5" s="83" t="s">
        <v>239</v>
      </c>
      <c r="D5" s="83" t="s">
        <v>0</v>
      </c>
      <c r="E5" s="83" t="s">
        <v>207</v>
      </c>
      <c r="F5" s="184" t="s">
        <v>107</v>
      </c>
      <c r="G5" s="83"/>
      <c r="H5" s="84">
        <v>9153.89</v>
      </c>
      <c r="I5" s="84">
        <v>9153.9</v>
      </c>
      <c r="J5" s="84">
        <v>1647.96</v>
      </c>
      <c r="K5" s="85">
        <f t="shared" si="0"/>
        <v>7505.94</v>
      </c>
      <c r="L5" s="86" t="s">
        <v>233</v>
      </c>
    </row>
    <row r="6" spans="1:12" s="80" customFormat="1" ht="10.5">
      <c r="A6" s="81" t="s">
        <v>106</v>
      </c>
      <c r="B6" s="82" t="s">
        <v>27</v>
      </c>
      <c r="C6" s="83" t="s">
        <v>239</v>
      </c>
      <c r="D6" s="83" t="s">
        <v>0</v>
      </c>
      <c r="E6" s="83" t="s">
        <v>207</v>
      </c>
      <c r="F6" s="184" t="s">
        <v>237</v>
      </c>
      <c r="G6" s="83"/>
      <c r="H6" s="84">
        <v>3806.17</v>
      </c>
      <c r="I6" s="84">
        <v>3806.17</v>
      </c>
      <c r="J6" s="84">
        <v>228.63</v>
      </c>
      <c r="K6" s="85">
        <f t="shared" si="0"/>
        <v>3577.54</v>
      </c>
      <c r="L6" s="86" t="s">
        <v>234</v>
      </c>
    </row>
    <row r="7" spans="1:12" s="80" customFormat="1" ht="10.5">
      <c r="A7" s="87" t="s">
        <v>68</v>
      </c>
      <c r="B7" s="88" t="s">
        <v>69</v>
      </c>
      <c r="C7" s="89" t="s">
        <v>20</v>
      </c>
      <c r="D7" s="89" t="s">
        <v>5</v>
      </c>
      <c r="E7" s="89" t="s">
        <v>208</v>
      </c>
      <c r="F7" s="88" t="s">
        <v>182</v>
      </c>
      <c r="G7" s="89" t="s">
        <v>7</v>
      </c>
      <c r="H7" s="90">
        <v>6557.94</v>
      </c>
      <c r="I7" s="90">
        <v>6834.63</v>
      </c>
      <c r="J7" s="91">
        <v>1908.59</v>
      </c>
      <c r="K7" s="92">
        <f t="shared" si="0"/>
        <v>4926.04</v>
      </c>
      <c r="L7" s="93"/>
    </row>
    <row r="8" spans="1:12" s="80" customFormat="1" ht="10.5">
      <c r="A8" s="87" t="s">
        <v>51</v>
      </c>
      <c r="B8" s="88" t="s">
        <v>50</v>
      </c>
      <c r="C8" s="89" t="s">
        <v>176</v>
      </c>
      <c r="D8" s="89" t="s">
        <v>14</v>
      </c>
      <c r="E8" s="89" t="s">
        <v>9</v>
      </c>
      <c r="F8" s="88" t="s">
        <v>183</v>
      </c>
      <c r="G8" s="89" t="s">
        <v>7</v>
      </c>
      <c r="H8" s="90">
        <v>4332.52</v>
      </c>
      <c r="I8" s="90">
        <v>4852.42</v>
      </c>
      <c r="J8" s="91">
        <v>1263.04</v>
      </c>
      <c r="K8" s="92">
        <f t="shared" si="0"/>
        <v>3589.38</v>
      </c>
      <c r="L8" s="93"/>
    </row>
    <row r="9" spans="1:12" s="80" customFormat="1" ht="10.5">
      <c r="A9" s="87" t="s">
        <v>31</v>
      </c>
      <c r="B9" s="88" t="s">
        <v>29</v>
      </c>
      <c r="C9" s="89" t="s">
        <v>8</v>
      </c>
      <c r="D9" s="89" t="s">
        <v>5</v>
      </c>
      <c r="E9" s="89" t="s">
        <v>208</v>
      </c>
      <c r="F9" s="88" t="s">
        <v>182</v>
      </c>
      <c r="G9" s="89" t="s">
        <v>7</v>
      </c>
      <c r="H9" s="90">
        <v>10705.04</v>
      </c>
      <c r="I9" s="90">
        <v>11561.44</v>
      </c>
      <c r="J9" s="91">
        <v>3955.73</v>
      </c>
      <c r="K9" s="92">
        <f t="shared" si="0"/>
        <v>7605.710000000001</v>
      </c>
      <c r="L9" s="93"/>
    </row>
    <row r="10" spans="1:12" s="80" customFormat="1" ht="10.5">
      <c r="A10" s="87" t="s">
        <v>65</v>
      </c>
      <c r="B10" s="88" t="s">
        <v>72</v>
      </c>
      <c r="C10" s="89" t="s">
        <v>13</v>
      </c>
      <c r="D10" s="89" t="s">
        <v>22</v>
      </c>
      <c r="E10" s="89" t="s">
        <v>209</v>
      </c>
      <c r="F10" s="88" t="s">
        <v>183</v>
      </c>
      <c r="G10" s="89" t="s">
        <v>7</v>
      </c>
      <c r="H10" s="90">
        <v>3188.2</v>
      </c>
      <c r="I10" s="90">
        <v>3705.74</v>
      </c>
      <c r="J10" s="90">
        <v>487.7</v>
      </c>
      <c r="K10" s="92">
        <f t="shared" si="0"/>
        <v>3218.04</v>
      </c>
      <c r="L10" s="93"/>
    </row>
    <row r="11" spans="1:12" s="80" customFormat="1" ht="10.5">
      <c r="A11" s="87" t="s">
        <v>55</v>
      </c>
      <c r="B11" s="88" t="s">
        <v>54</v>
      </c>
      <c r="C11" s="89" t="s">
        <v>196</v>
      </c>
      <c r="D11" s="89" t="s">
        <v>5</v>
      </c>
      <c r="E11" s="89" t="s">
        <v>97</v>
      </c>
      <c r="F11" s="88" t="s">
        <v>182</v>
      </c>
      <c r="G11" s="89" t="s">
        <v>7</v>
      </c>
      <c r="H11" s="90">
        <v>7311.63</v>
      </c>
      <c r="I11" s="90">
        <v>8770.4</v>
      </c>
      <c r="J11" s="90">
        <v>1831.9</v>
      </c>
      <c r="K11" s="92">
        <f t="shared" si="0"/>
        <v>6938.5</v>
      </c>
      <c r="L11" s="93"/>
    </row>
    <row r="12" spans="1:12" s="80" customFormat="1" ht="10.5">
      <c r="A12" s="87" t="s">
        <v>57</v>
      </c>
      <c r="B12" s="88" t="s">
        <v>56</v>
      </c>
      <c r="C12" s="89" t="s">
        <v>15</v>
      </c>
      <c r="D12" s="89" t="s">
        <v>14</v>
      </c>
      <c r="E12" s="89" t="s">
        <v>97</v>
      </c>
      <c r="F12" s="88" t="s">
        <v>183</v>
      </c>
      <c r="G12" s="89" t="s">
        <v>7</v>
      </c>
      <c r="H12" s="90">
        <v>3389.47</v>
      </c>
      <c r="I12" s="90">
        <v>3987.63</v>
      </c>
      <c r="J12" s="90">
        <v>457.16</v>
      </c>
      <c r="K12" s="92">
        <f t="shared" si="0"/>
        <v>3530.4700000000003</v>
      </c>
      <c r="L12" s="93"/>
    </row>
    <row r="13" spans="1:12" s="80" customFormat="1" ht="10.5">
      <c r="A13" s="87" t="s">
        <v>37</v>
      </c>
      <c r="B13" s="88" t="s">
        <v>36</v>
      </c>
      <c r="C13" s="89" t="s">
        <v>10</v>
      </c>
      <c r="D13" s="89" t="s">
        <v>5</v>
      </c>
      <c r="E13" s="89" t="s">
        <v>12</v>
      </c>
      <c r="F13" s="88" t="s">
        <v>182</v>
      </c>
      <c r="G13" s="89" t="s">
        <v>7</v>
      </c>
      <c r="H13" s="90">
        <v>8152.12</v>
      </c>
      <c r="I13" s="90">
        <v>9456.45</v>
      </c>
      <c r="J13" s="91">
        <v>2579.09</v>
      </c>
      <c r="K13" s="92">
        <f t="shared" si="0"/>
        <v>6877.360000000001</v>
      </c>
      <c r="L13" s="93"/>
    </row>
    <row r="14" spans="1:12" s="80" customFormat="1" ht="10.5">
      <c r="A14" s="87" t="s">
        <v>42</v>
      </c>
      <c r="B14" s="88" t="s">
        <v>45</v>
      </c>
      <c r="C14" s="89" t="s">
        <v>16</v>
      </c>
      <c r="D14" s="89" t="s">
        <v>5</v>
      </c>
      <c r="E14" s="89" t="s">
        <v>6</v>
      </c>
      <c r="F14" s="88" t="s">
        <v>182</v>
      </c>
      <c r="G14" s="89" t="s">
        <v>7</v>
      </c>
      <c r="H14" s="90">
        <v>6924.34</v>
      </c>
      <c r="I14" s="90">
        <v>7201.31</v>
      </c>
      <c r="J14" s="90">
        <v>2025.75</v>
      </c>
      <c r="K14" s="92">
        <f t="shared" si="0"/>
        <v>5175.56</v>
      </c>
      <c r="L14" s="93"/>
    </row>
    <row r="15" spans="1:12" s="80" customFormat="1" ht="10.5">
      <c r="A15" s="87" t="s">
        <v>59</v>
      </c>
      <c r="B15" s="88" t="s">
        <v>78</v>
      </c>
      <c r="C15" s="89" t="s">
        <v>16</v>
      </c>
      <c r="D15" s="89" t="s">
        <v>5</v>
      </c>
      <c r="E15" s="89" t="s">
        <v>209</v>
      </c>
      <c r="F15" s="88" t="s">
        <v>182</v>
      </c>
      <c r="G15" s="89" t="s">
        <v>7</v>
      </c>
      <c r="H15" s="90">
        <v>6924.34</v>
      </c>
      <c r="I15" s="90">
        <v>7062.82</v>
      </c>
      <c r="J15" s="90">
        <v>2015.39</v>
      </c>
      <c r="K15" s="92">
        <f t="shared" si="0"/>
        <v>5047.429999999999</v>
      </c>
      <c r="L15" s="93"/>
    </row>
    <row r="16" spans="1:12" s="80" customFormat="1" ht="10.5">
      <c r="A16" s="87" t="s">
        <v>35</v>
      </c>
      <c r="B16" s="88" t="s">
        <v>34</v>
      </c>
      <c r="C16" s="89" t="s">
        <v>10</v>
      </c>
      <c r="D16" s="89" t="s">
        <v>5</v>
      </c>
      <c r="E16" s="89" t="s">
        <v>11</v>
      </c>
      <c r="F16" s="88" t="s">
        <v>182</v>
      </c>
      <c r="G16" s="89" t="s">
        <v>7</v>
      </c>
      <c r="H16" s="90">
        <v>8152.12</v>
      </c>
      <c r="I16" s="90">
        <v>9456.45</v>
      </c>
      <c r="J16" s="90">
        <v>2232.58</v>
      </c>
      <c r="K16" s="92">
        <f t="shared" si="0"/>
        <v>7223.870000000001</v>
      </c>
      <c r="L16" s="93"/>
    </row>
    <row r="17" spans="1:12" s="80" customFormat="1" ht="10.5">
      <c r="A17" s="87" t="s">
        <v>64</v>
      </c>
      <c r="B17" s="88" t="s">
        <v>73</v>
      </c>
      <c r="C17" s="89" t="s">
        <v>16</v>
      </c>
      <c r="D17" s="89" t="s">
        <v>5</v>
      </c>
      <c r="E17" s="89" t="s">
        <v>11</v>
      </c>
      <c r="F17" s="88" t="s">
        <v>182</v>
      </c>
      <c r="G17" s="89" t="s">
        <v>7</v>
      </c>
      <c r="H17" s="90">
        <v>6924.34</v>
      </c>
      <c r="I17" s="90">
        <v>8071.99</v>
      </c>
      <c r="J17" s="90">
        <v>1769.31</v>
      </c>
      <c r="K17" s="92">
        <f t="shared" si="0"/>
        <v>6302.68</v>
      </c>
      <c r="L17" s="93"/>
    </row>
    <row r="18" spans="1:12" s="80" customFormat="1" ht="10.5">
      <c r="A18" s="87" t="s">
        <v>58</v>
      </c>
      <c r="B18" s="88" t="s">
        <v>195</v>
      </c>
      <c r="C18" s="89" t="s">
        <v>194</v>
      </c>
      <c r="D18" s="89" t="s">
        <v>17</v>
      </c>
      <c r="E18" s="89" t="s">
        <v>18</v>
      </c>
      <c r="F18" s="88" t="s">
        <v>96</v>
      </c>
      <c r="G18" s="89" t="s">
        <v>19</v>
      </c>
      <c r="H18" s="90">
        <v>10239.44</v>
      </c>
      <c r="I18" s="90">
        <v>11979.08</v>
      </c>
      <c r="J18" s="90">
        <v>2733.66</v>
      </c>
      <c r="K18" s="92">
        <f t="shared" si="0"/>
        <v>9245.42</v>
      </c>
      <c r="L18" s="93"/>
    </row>
    <row r="19" spans="1:12" s="80" customFormat="1" ht="10.5">
      <c r="A19" s="87" t="s">
        <v>61</v>
      </c>
      <c r="B19" s="88" t="s">
        <v>76</v>
      </c>
      <c r="C19" s="89" t="s">
        <v>240</v>
      </c>
      <c r="D19" s="89" t="s">
        <v>17</v>
      </c>
      <c r="E19" s="89" t="s">
        <v>210</v>
      </c>
      <c r="F19" s="88" t="s">
        <v>238</v>
      </c>
      <c r="G19" s="89"/>
      <c r="H19" s="90">
        <v>9694.94</v>
      </c>
      <c r="I19" s="90">
        <v>24049.88</v>
      </c>
      <c r="J19" s="91">
        <v>7433.21</v>
      </c>
      <c r="K19" s="92">
        <f t="shared" si="0"/>
        <v>16616.670000000002</v>
      </c>
      <c r="L19" s="93"/>
    </row>
    <row r="20" spans="1:13" s="80" customFormat="1" ht="10.5">
      <c r="A20" s="87" t="s">
        <v>136</v>
      </c>
      <c r="B20" s="88" t="s">
        <v>137</v>
      </c>
      <c r="C20" s="89" t="s">
        <v>241</v>
      </c>
      <c r="D20" s="89" t="s">
        <v>17</v>
      </c>
      <c r="E20" s="89" t="s">
        <v>18</v>
      </c>
      <c r="F20" s="88" t="s">
        <v>96</v>
      </c>
      <c r="G20" s="89" t="s">
        <v>19</v>
      </c>
      <c r="H20" s="90">
        <v>8234.97</v>
      </c>
      <c r="I20" s="90">
        <v>8677.71</v>
      </c>
      <c r="J20" s="91">
        <v>3366.42</v>
      </c>
      <c r="K20" s="92">
        <f t="shared" si="0"/>
        <v>5311.289999999999</v>
      </c>
      <c r="L20" s="93" t="s">
        <v>235</v>
      </c>
      <c r="M20" s="94"/>
    </row>
    <row r="21" spans="1:12" s="80" customFormat="1" ht="10.5">
      <c r="A21" s="87" t="s">
        <v>66</v>
      </c>
      <c r="B21" s="88" t="s">
        <v>71</v>
      </c>
      <c r="C21" s="89" t="s">
        <v>13</v>
      </c>
      <c r="D21" s="89" t="s">
        <v>22</v>
      </c>
      <c r="E21" s="89" t="s">
        <v>211</v>
      </c>
      <c r="F21" s="88" t="s">
        <v>183</v>
      </c>
      <c r="G21" s="89" t="s">
        <v>7</v>
      </c>
      <c r="H21" s="90">
        <v>3188.2</v>
      </c>
      <c r="I21" s="90">
        <v>3570.78</v>
      </c>
      <c r="J21" s="91">
        <v>769.95</v>
      </c>
      <c r="K21" s="92">
        <f t="shared" si="0"/>
        <v>2800.83</v>
      </c>
      <c r="L21" s="93"/>
    </row>
    <row r="22" spans="1:12" s="80" customFormat="1" ht="10.5">
      <c r="A22" s="87" t="s">
        <v>33</v>
      </c>
      <c r="B22" s="88" t="s">
        <v>32</v>
      </c>
      <c r="C22" s="89" t="s">
        <v>10</v>
      </c>
      <c r="D22" s="89" t="s">
        <v>5</v>
      </c>
      <c r="E22" s="89" t="s">
        <v>212</v>
      </c>
      <c r="F22" s="88" t="s">
        <v>182</v>
      </c>
      <c r="G22" s="89" t="s">
        <v>7</v>
      </c>
      <c r="H22" s="90">
        <v>8152.12</v>
      </c>
      <c r="I22" s="90">
        <v>8641.24</v>
      </c>
      <c r="J22" s="91">
        <v>2417.16</v>
      </c>
      <c r="K22" s="92">
        <f t="shared" si="0"/>
        <v>6224.08</v>
      </c>
      <c r="L22" s="93"/>
    </row>
    <row r="23" spans="1:12" s="80" customFormat="1" ht="10.5">
      <c r="A23" s="87" t="s">
        <v>39</v>
      </c>
      <c r="B23" s="88" t="s">
        <v>38</v>
      </c>
      <c r="C23" s="89" t="s">
        <v>15</v>
      </c>
      <c r="D23" s="89" t="s">
        <v>14</v>
      </c>
      <c r="E23" s="89" t="s">
        <v>6</v>
      </c>
      <c r="F23" s="88" t="s">
        <v>183</v>
      </c>
      <c r="G23" s="89" t="s">
        <v>7</v>
      </c>
      <c r="H23" s="90">
        <v>3389.47</v>
      </c>
      <c r="I23" s="90">
        <v>3525.04</v>
      </c>
      <c r="J23" s="90">
        <v>494.29</v>
      </c>
      <c r="K23" s="92">
        <f t="shared" si="0"/>
        <v>3030.75</v>
      </c>
      <c r="L23" s="93"/>
    </row>
    <row r="24" spans="1:12" s="80" customFormat="1" ht="10.5">
      <c r="A24" s="87" t="s">
        <v>30</v>
      </c>
      <c r="B24" s="88" t="s">
        <v>28</v>
      </c>
      <c r="C24" s="89" t="s">
        <v>4</v>
      </c>
      <c r="D24" s="89" t="s">
        <v>5</v>
      </c>
      <c r="E24" s="89" t="s">
        <v>12</v>
      </c>
      <c r="F24" s="88" t="s">
        <v>182</v>
      </c>
      <c r="G24" s="89" t="s">
        <v>7</v>
      </c>
      <c r="H24" s="90">
        <v>9600.21</v>
      </c>
      <c r="I24" s="95">
        <v>11710.18</v>
      </c>
      <c r="J24" s="91">
        <v>6897.22</v>
      </c>
      <c r="K24" s="92">
        <f t="shared" si="0"/>
        <v>4812.96</v>
      </c>
      <c r="L24" s="93"/>
    </row>
    <row r="25" spans="1:12" s="80" customFormat="1" ht="10.5">
      <c r="A25" s="87" t="s">
        <v>67</v>
      </c>
      <c r="B25" s="88" t="s">
        <v>70</v>
      </c>
      <c r="C25" s="89" t="s">
        <v>177</v>
      </c>
      <c r="D25" s="89" t="s">
        <v>22</v>
      </c>
      <c r="E25" s="89" t="s">
        <v>212</v>
      </c>
      <c r="F25" s="88" t="s">
        <v>183</v>
      </c>
      <c r="G25" s="89" t="s">
        <v>7</v>
      </c>
      <c r="H25" s="90">
        <v>2998.76</v>
      </c>
      <c r="I25" s="95">
        <v>3058.73</v>
      </c>
      <c r="J25" s="91">
        <v>358.09</v>
      </c>
      <c r="K25" s="92">
        <f t="shared" si="0"/>
        <v>2700.64</v>
      </c>
      <c r="L25" s="93"/>
    </row>
    <row r="26" spans="1:12" s="80" customFormat="1" ht="10.5">
      <c r="A26" s="87" t="s">
        <v>47</v>
      </c>
      <c r="B26" s="88" t="s">
        <v>46</v>
      </c>
      <c r="C26" s="89" t="s">
        <v>15</v>
      </c>
      <c r="D26" s="89" t="s">
        <v>14</v>
      </c>
      <c r="E26" s="89" t="s">
        <v>6</v>
      </c>
      <c r="F26" s="88" t="s">
        <v>183</v>
      </c>
      <c r="G26" s="89" t="s">
        <v>7</v>
      </c>
      <c r="H26" s="90">
        <v>3389.47</v>
      </c>
      <c r="I26" s="90">
        <v>3525.04</v>
      </c>
      <c r="J26" s="91">
        <v>960.83</v>
      </c>
      <c r="K26" s="92">
        <f t="shared" si="0"/>
        <v>2564.21</v>
      </c>
      <c r="L26" s="93"/>
    </row>
    <row r="27" spans="1:12" s="80" customFormat="1" ht="10.5">
      <c r="A27" s="87" t="s">
        <v>60</v>
      </c>
      <c r="B27" s="88" t="s">
        <v>77</v>
      </c>
      <c r="C27" s="89" t="s">
        <v>16</v>
      </c>
      <c r="D27" s="89" t="s">
        <v>5</v>
      </c>
      <c r="E27" s="89" t="s">
        <v>11</v>
      </c>
      <c r="F27" s="88" t="s">
        <v>182</v>
      </c>
      <c r="G27" s="89" t="s">
        <v>7</v>
      </c>
      <c r="H27" s="90">
        <v>6924.34</v>
      </c>
      <c r="I27" s="95">
        <v>9341.15</v>
      </c>
      <c r="J27" s="91">
        <v>5498.43</v>
      </c>
      <c r="K27" s="92">
        <f t="shared" si="0"/>
        <v>3842.7199999999993</v>
      </c>
      <c r="L27" s="93"/>
    </row>
    <row r="28" spans="1:12" s="80" customFormat="1" ht="10.5">
      <c r="A28" s="87" t="s">
        <v>44</v>
      </c>
      <c r="B28" s="88" t="s">
        <v>43</v>
      </c>
      <c r="C28" s="89" t="s">
        <v>15</v>
      </c>
      <c r="D28" s="89" t="s">
        <v>14</v>
      </c>
      <c r="E28" s="89" t="s">
        <v>209</v>
      </c>
      <c r="F28" s="88" t="s">
        <v>183</v>
      </c>
      <c r="G28" s="89" t="s">
        <v>7</v>
      </c>
      <c r="H28" s="90">
        <v>3389.47</v>
      </c>
      <c r="I28" s="90">
        <v>3863.99</v>
      </c>
      <c r="J28" s="91">
        <v>854.02</v>
      </c>
      <c r="K28" s="92">
        <f t="shared" si="0"/>
        <v>3009.97</v>
      </c>
      <c r="L28" s="93"/>
    </row>
    <row r="29" spans="1:12" s="80" customFormat="1" ht="10.5">
      <c r="A29" s="87" t="s">
        <v>53</v>
      </c>
      <c r="B29" s="88" t="s">
        <v>52</v>
      </c>
      <c r="C29" s="89" t="s">
        <v>196</v>
      </c>
      <c r="D29" s="89" t="s">
        <v>5</v>
      </c>
      <c r="E29" s="89" t="s">
        <v>6</v>
      </c>
      <c r="F29" s="88" t="s">
        <v>182</v>
      </c>
      <c r="G29" s="89" t="s">
        <v>7</v>
      </c>
      <c r="H29" s="90">
        <v>7311.63</v>
      </c>
      <c r="I29" s="90">
        <v>8842.94</v>
      </c>
      <c r="J29" s="90">
        <v>1973.97</v>
      </c>
      <c r="K29" s="92">
        <f t="shared" si="0"/>
        <v>6868.97</v>
      </c>
      <c r="L29" s="93"/>
    </row>
    <row r="30" spans="1:12" s="80" customFormat="1" ht="10.5">
      <c r="A30" s="87" t="s">
        <v>41</v>
      </c>
      <c r="B30" s="88" t="s">
        <v>40</v>
      </c>
      <c r="C30" s="89" t="s">
        <v>15</v>
      </c>
      <c r="D30" s="89" t="s">
        <v>14</v>
      </c>
      <c r="E30" s="89" t="s">
        <v>209</v>
      </c>
      <c r="F30" s="88" t="s">
        <v>183</v>
      </c>
      <c r="G30" s="89" t="s">
        <v>7</v>
      </c>
      <c r="H30" s="90">
        <v>3389.47</v>
      </c>
      <c r="I30" s="90">
        <v>3863.99</v>
      </c>
      <c r="J30" s="90">
        <v>566.57</v>
      </c>
      <c r="K30" s="92">
        <f t="shared" si="0"/>
        <v>3297.4199999999996</v>
      </c>
      <c r="L30" s="93"/>
    </row>
    <row r="31" spans="1:12" s="80" customFormat="1" ht="10.5">
      <c r="A31" s="87" t="s">
        <v>62</v>
      </c>
      <c r="B31" s="88" t="s">
        <v>75</v>
      </c>
      <c r="C31" s="89" t="s">
        <v>16</v>
      </c>
      <c r="D31" s="89" t="s">
        <v>5</v>
      </c>
      <c r="E31" s="89" t="s">
        <v>213</v>
      </c>
      <c r="F31" s="88" t="s">
        <v>95</v>
      </c>
      <c r="G31" s="89" t="s">
        <v>21</v>
      </c>
      <c r="H31" s="90">
        <v>6924.34</v>
      </c>
      <c r="I31" s="95">
        <v>7984.3</v>
      </c>
      <c r="J31" s="91">
        <v>1522.19</v>
      </c>
      <c r="K31" s="92">
        <f t="shared" si="0"/>
        <v>6462.110000000001</v>
      </c>
      <c r="L31" s="93"/>
    </row>
    <row r="32" spans="1:12" s="80" customFormat="1" ht="10.5">
      <c r="A32" s="87" t="s">
        <v>49</v>
      </c>
      <c r="B32" s="88" t="s">
        <v>48</v>
      </c>
      <c r="C32" s="89" t="s">
        <v>15</v>
      </c>
      <c r="D32" s="89" t="s">
        <v>14</v>
      </c>
      <c r="E32" s="89" t="s">
        <v>212</v>
      </c>
      <c r="F32" s="88" t="s">
        <v>183</v>
      </c>
      <c r="G32" s="89" t="s">
        <v>7</v>
      </c>
      <c r="H32" s="90">
        <v>3389.47</v>
      </c>
      <c r="I32" s="90">
        <v>3525.04</v>
      </c>
      <c r="J32" s="91">
        <v>729.72</v>
      </c>
      <c r="K32" s="92">
        <f t="shared" si="0"/>
        <v>2795.3199999999997</v>
      </c>
      <c r="L32" s="93"/>
    </row>
    <row r="33" spans="1:12" s="80" customFormat="1" ht="10.5">
      <c r="A33" s="87" t="s">
        <v>63</v>
      </c>
      <c r="B33" s="88" t="s">
        <v>74</v>
      </c>
      <c r="C33" s="89" t="s">
        <v>16</v>
      </c>
      <c r="D33" s="89" t="s">
        <v>5</v>
      </c>
      <c r="E33" s="89" t="s">
        <v>213</v>
      </c>
      <c r="F33" s="88" t="s">
        <v>95</v>
      </c>
      <c r="G33" s="89" t="s">
        <v>21</v>
      </c>
      <c r="H33" s="90">
        <v>6924.34</v>
      </c>
      <c r="I33" s="90">
        <v>7062.82</v>
      </c>
      <c r="J33" s="91">
        <v>1786.02</v>
      </c>
      <c r="K33" s="92">
        <f t="shared" si="0"/>
        <v>5276.799999999999</v>
      </c>
      <c r="L33" s="93"/>
    </row>
    <row r="34" spans="1:12" s="80" customFormat="1" ht="10.5">
      <c r="A34" s="96" t="s">
        <v>167</v>
      </c>
      <c r="B34" s="97" t="s">
        <v>169</v>
      </c>
      <c r="C34" s="98"/>
      <c r="D34" s="98" t="s">
        <v>90</v>
      </c>
      <c r="E34" s="98" t="s">
        <v>211</v>
      </c>
      <c r="F34" s="97" t="s">
        <v>172</v>
      </c>
      <c r="G34" s="98" t="s">
        <v>7</v>
      </c>
      <c r="H34" s="99">
        <v>3000</v>
      </c>
      <c r="I34" s="99">
        <v>3000</v>
      </c>
      <c r="J34" s="99"/>
      <c r="K34" s="100">
        <f>I34-J34</f>
        <v>3000</v>
      </c>
      <c r="L34" s="93"/>
    </row>
    <row r="35" spans="1:12" s="80" customFormat="1" ht="10.5">
      <c r="A35" s="96" t="s">
        <v>138</v>
      </c>
      <c r="B35" s="97" t="s">
        <v>139</v>
      </c>
      <c r="C35" s="98"/>
      <c r="D35" s="98" t="s">
        <v>90</v>
      </c>
      <c r="E35" s="98" t="s">
        <v>171</v>
      </c>
      <c r="F35" s="97" t="s">
        <v>172</v>
      </c>
      <c r="G35" s="98" t="s">
        <v>19</v>
      </c>
      <c r="H35" s="99">
        <v>5923.33</v>
      </c>
      <c r="I35" s="99">
        <v>5923.33</v>
      </c>
      <c r="J35" s="99"/>
      <c r="K35" s="100">
        <f>I35-J35</f>
        <v>5923.33</v>
      </c>
      <c r="L35" s="101" t="s">
        <v>94</v>
      </c>
    </row>
    <row r="36" spans="1:12" s="80" customFormat="1" ht="10.5">
      <c r="A36" s="96" t="s">
        <v>140</v>
      </c>
      <c r="B36" s="97" t="s">
        <v>141</v>
      </c>
      <c r="C36" s="98"/>
      <c r="D36" s="98" t="s">
        <v>90</v>
      </c>
      <c r="E36" s="98" t="s">
        <v>171</v>
      </c>
      <c r="F36" s="97" t="s">
        <v>172</v>
      </c>
      <c r="G36" s="98" t="s">
        <v>19</v>
      </c>
      <c r="H36" s="99">
        <v>5923.33</v>
      </c>
      <c r="I36" s="99">
        <v>5923.33</v>
      </c>
      <c r="J36" s="99"/>
      <c r="K36" s="100">
        <f aca="true" t="shared" si="1" ref="K36:K55">I36-J36</f>
        <v>5923.33</v>
      </c>
      <c r="L36" s="101" t="s">
        <v>236</v>
      </c>
    </row>
    <row r="37" spans="1:12" s="80" customFormat="1" ht="10.5">
      <c r="A37" s="96" t="s">
        <v>166</v>
      </c>
      <c r="B37" s="97" t="s">
        <v>164</v>
      </c>
      <c r="C37" s="98"/>
      <c r="D37" s="98" t="s">
        <v>90</v>
      </c>
      <c r="E37" s="98" t="s">
        <v>171</v>
      </c>
      <c r="F37" s="97" t="s">
        <v>165</v>
      </c>
      <c r="G37" s="98" t="s">
        <v>19</v>
      </c>
      <c r="H37" s="99">
        <v>5923.33</v>
      </c>
      <c r="I37" s="99">
        <v>5923.33</v>
      </c>
      <c r="J37" s="99"/>
      <c r="K37" s="100">
        <f t="shared" si="1"/>
        <v>5923.33</v>
      </c>
      <c r="L37" s="101" t="s">
        <v>236</v>
      </c>
    </row>
    <row r="38" spans="1:12" s="80" customFormat="1" ht="10.5">
      <c r="A38" s="96" t="s">
        <v>143</v>
      </c>
      <c r="B38" s="97" t="s">
        <v>144</v>
      </c>
      <c r="C38" s="98"/>
      <c r="D38" s="98" t="s">
        <v>90</v>
      </c>
      <c r="E38" s="98" t="s">
        <v>171</v>
      </c>
      <c r="F38" s="97" t="s">
        <v>172</v>
      </c>
      <c r="G38" s="98" t="s">
        <v>19</v>
      </c>
      <c r="H38" s="99">
        <v>5923.33</v>
      </c>
      <c r="I38" s="99">
        <v>5923.33</v>
      </c>
      <c r="J38" s="99"/>
      <c r="K38" s="100">
        <f t="shared" si="1"/>
        <v>5923.33</v>
      </c>
      <c r="L38" s="101" t="s">
        <v>236</v>
      </c>
    </row>
    <row r="39" spans="1:12" s="80" customFormat="1" ht="10.5">
      <c r="A39" s="96" t="s">
        <v>145</v>
      </c>
      <c r="B39" s="97" t="s">
        <v>146</v>
      </c>
      <c r="C39" s="98"/>
      <c r="D39" s="98" t="s">
        <v>90</v>
      </c>
      <c r="E39" s="98" t="s">
        <v>171</v>
      </c>
      <c r="F39" s="97" t="s">
        <v>142</v>
      </c>
      <c r="G39" s="98" t="s">
        <v>19</v>
      </c>
      <c r="H39" s="99">
        <v>1200</v>
      </c>
      <c r="I39" s="99">
        <v>1200</v>
      </c>
      <c r="J39" s="99"/>
      <c r="K39" s="100">
        <f t="shared" si="1"/>
        <v>1200</v>
      </c>
      <c r="L39" s="101" t="s">
        <v>236</v>
      </c>
    </row>
    <row r="40" spans="1:12" s="80" customFormat="1" ht="10.5">
      <c r="A40" s="96" t="s">
        <v>147</v>
      </c>
      <c r="B40" s="97" t="s">
        <v>148</v>
      </c>
      <c r="C40" s="98"/>
      <c r="D40" s="98" t="s">
        <v>90</v>
      </c>
      <c r="E40" s="98" t="s">
        <v>171</v>
      </c>
      <c r="F40" s="97" t="s">
        <v>172</v>
      </c>
      <c r="G40" s="98" t="s">
        <v>19</v>
      </c>
      <c r="H40" s="99">
        <v>5923.33</v>
      </c>
      <c r="I40" s="99">
        <v>5923.33</v>
      </c>
      <c r="J40" s="99"/>
      <c r="K40" s="100">
        <f t="shared" si="1"/>
        <v>5923.33</v>
      </c>
      <c r="L40" s="101" t="s">
        <v>236</v>
      </c>
    </row>
    <row r="41" spans="1:12" s="80" customFormat="1" ht="10.5">
      <c r="A41" s="96" t="s">
        <v>81</v>
      </c>
      <c r="B41" s="97" t="s">
        <v>86</v>
      </c>
      <c r="C41" s="98"/>
      <c r="D41" s="98" t="s">
        <v>90</v>
      </c>
      <c r="E41" s="98" t="s">
        <v>212</v>
      </c>
      <c r="F41" s="97" t="s">
        <v>172</v>
      </c>
      <c r="G41" s="98" t="s">
        <v>7</v>
      </c>
      <c r="H41" s="99">
        <v>3000</v>
      </c>
      <c r="I41" s="99">
        <v>3000</v>
      </c>
      <c r="J41" s="99"/>
      <c r="K41" s="100">
        <f t="shared" si="1"/>
        <v>3000</v>
      </c>
      <c r="L41" s="101" t="s">
        <v>236</v>
      </c>
    </row>
    <row r="42" spans="1:12" s="80" customFormat="1" ht="10.5">
      <c r="A42" s="96" t="s">
        <v>162</v>
      </c>
      <c r="B42" s="97" t="s">
        <v>191</v>
      </c>
      <c r="C42" s="98"/>
      <c r="D42" s="98" t="s">
        <v>90</v>
      </c>
      <c r="E42" s="98" t="s">
        <v>171</v>
      </c>
      <c r="F42" s="97" t="s">
        <v>163</v>
      </c>
      <c r="G42" s="98" t="s">
        <v>19</v>
      </c>
      <c r="H42" s="99">
        <v>6500</v>
      </c>
      <c r="I42" s="99">
        <v>6500</v>
      </c>
      <c r="J42" s="99"/>
      <c r="K42" s="100">
        <f t="shared" si="1"/>
        <v>6500</v>
      </c>
      <c r="L42" s="101" t="s">
        <v>93</v>
      </c>
    </row>
    <row r="43" spans="1:12" s="80" customFormat="1" ht="10.5">
      <c r="A43" s="96" t="s">
        <v>149</v>
      </c>
      <c r="B43" s="97" t="s">
        <v>150</v>
      </c>
      <c r="C43" s="98"/>
      <c r="D43" s="98" t="s">
        <v>90</v>
      </c>
      <c r="E43" s="98" t="s">
        <v>171</v>
      </c>
      <c r="F43" s="97" t="s">
        <v>172</v>
      </c>
      <c r="G43" s="98" t="s">
        <v>19</v>
      </c>
      <c r="H43" s="99">
        <v>5923.33</v>
      </c>
      <c r="I43" s="99">
        <v>5923.33</v>
      </c>
      <c r="J43" s="99"/>
      <c r="K43" s="100">
        <f t="shared" si="1"/>
        <v>5923.33</v>
      </c>
      <c r="L43" s="101" t="s">
        <v>236</v>
      </c>
    </row>
    <row r="44" spans="1:12" s="80" customFormat="1" ht="10.5">
      <c r="A44" s="96" t="s">
        <v>80</v>
      </c>
      <c r="B44" s="97" t="s">
        <v>85</v>
      </c>
      <c r="C44" s="98"/>
      <c r="D44" s="98" t="s">
        <v>90</v>
      </c>
      <c r="E44" s="98" t="s">
        <v>12</v>
      </c>
      <c r="F44" s="97" t="s">
        <v>172</v>
      </c>
      <c r="G44" s="98" t="s">
        <v>7</v>
      </c>
      <c r="H44" s="99">
        <v>3000</v>
      </c>
      <c r="I44" s="99">
        <v>3000</v>
      </c>
      <c r="J44" s="99"/>
      <c r="K44" s="100">
        <f t="shared" si="1"/>
        <v>3000</v>
      </c>
      <c r="L44" s="101" t="s">
        <v>236</v>
      </c>
    </row>
    <row r="45" spans="1:12" s="80" customFormat="1" ht="10.5">
      <c r="A45" s="96" t="s">
        <v>151</v>
      </c>
      <c r="B45" s="97" t="s">
        <v>152</v>
      </c>
      <c r="C45" s="98"/>
      <c r="D45" s="98" t="s">
        <v>90</v>
      </c>
      <c r="E45" s="98" t="s">
        <v>171</v>
      </c>
      <c r="F45" s="97" t="s">
        <v>172</v>
      </c>
      <c r="G45" s="98" t="s">
        <v>19</v>
      </c>
      <c r="H45" s="99">
        <v>5923.33</v>
      </c>
      <c r="I45" s="99">
        <v>5923.33</v>
      </c>
      <c r="J45" s="99"/>
      <c r="K45" s="100">
        <f t="shared" si="1"/>
        <v>5923.33</v>
      </c>
      <c r="L45" s="101" t="s">
        <v>91</v>
      </c>
    </row>
    <row r="46" spans="1:12" s="80" customFormat="1" ht="10.5">
      <c r="A46" s="96" t="s">
        <v>153</v>
      </c>
      <c r="B46" s="97" t="s">
        <v>154</v>
      </c>
      <c r="C46" s="98"/>
      <c r="D46" s="98" t="s">
        <v>90</v>
      </c>
      <c r="E46" s="98" t="s">
        <v>171</v>
      </c>
      <c r="F46" s="97" t="s">
        <v>172</v>
      </c>
      <c r="G46" s="98" t="s">
        <v>19</v>
      </c>
      <c r="H46" s="99">
        <v>5923.33</v>
      </c>
      <c r="I46" s="99">
        <v>5923.33</v>
      </c>
      <c r="J46" s="99"/>
      <c r="K46" s="100">
        <f t="shared" si="1"/>
        <v>5923.33</v>
      </c>
      <c r="L46" s="101" t="s">
        <v>236</v>
      </c>
    </row>
    <row r="47" spans="1:12" s="80" customFormat="1" ht="10.5">
      <c r="A47" s="96" t="s">
        <v>82</v>
      </c>
      <c r="B47" s="97" t="s">
        <v>87</v>
      </c>
      <c r="C47" s="98"/>
      <c r="D47" s="98" t="s">
        <v>90</v>
      </c>
      <c r="E47" s="98" t="s">
        <v>211</v>
      </c>
      <c r="F47" s="97" t="s">
        <v>172</v>
      </c>
      <c r="G47" s="98" t="s">
        <v>7</v>
      </c>
      <c r="H47" s="99">
        <v>3000</v>
      </c>
      <c r="I47" s="99">
        <v>3000</v>
      </c>
      <c r="J47" s="99"/>
      <c r="K47" s="100">
        <f t="shared" si="1"/>
        <v>3000</v>
      </c>
      <c r="L47" s="101" t="s">
        <v>236</v>
      </c>
    </row>
    <row r="48" spans="1:12" s="80" customFormat="1" ht="10.5">
      <c r="A48" s="96" t="s">
        <v>83</v>
      </c>
      <c r="B48" s="97" t="s">
        <v>88</v>
      </c>
      <c r="C48" s="98"/>
      <c r="D48" s="98" t="s">
        <v>90</v>
      </c>
      <c r="E48" s="98" t="s">
        <v>211</v>
      </c>
      <c r="F48" s="97" t="s">
        <v>172</v>
      </c>
      <c r="G48" s="98" t="s">
        <v>7</v>
      </c>
      <c r="H48" s="99">
        <v>3000</v>
      </c>
      <c r="I48" s="99">
        <v>3000</v>
      </c>
      <c r="J48" s="99"/>
      <c r="K48" s="100">
        <f t="shared" si="1"/>
        <v>3000</v>
      </c>
      <c r="L48" s="101" t="s">
        <v>92</v>
      </c>
    </row>
    <row r="49" spans="1:12" s="80" customFormat="1" ht="10.5">
      <c r="A49" s="96" t="s">
        <v>155</v>
      </c>
      <c r="B49" s="97" t="s">
        <v>156</v>
      </c>
      <c r="C49" s="98"/>
      <c r="D49" s="98" t="s">
        <v>90</v>
      </c>
      <c r="E49" s="98" t="s">
        <v>171</v>
      </c>
      <c r="F49" s="97" t="s">
        <v>172</v>
      </c>
      <c r="G49" s="98" t="s">
        <v>19</v>
      </c>
      <c r="H49" s="99">
        <v>5923.33</v>
      </c>
      <c r="I49" s="99">
        <v>5923.33</v>
      </c>
      <c r="J49" s="99"/>
      <c r="K49" s="100">
        <f t="shared" si="1"/>
        <v>5923.33</v>
      </c>
      <c r="L49" s="101" t="s">
        <v>91</v>
      </c>
    </row>
    <row r="50" spans="1:12" s="80" customFormat="1" ht="10.5">
      <c r="A50" s="96" t="s">
        <v>157</v>
      </c>
      <c r="B50" s="97" t="s">
        <v>158</v>
      </c>
      <c r="C50" s="98"/>
      <c r="D50" s="98" t="s">
        <v>90</v>
      </c>
      <c r="E50" s="98" t="s">
        <v>171</v>
      </c>
      <c r="F50" s="97" t="s">
        <v>142</v>
      </c>
      <c r="G50" s="98" t="s">
        <v>19</v>
      </c>
      <c r="H50" s="99">
        <v>1200</v>
      </c>
      <c r="I50" s="99">
        <v>1200</v>
      </c>
      <c r="J50" s="99"/>
      <c r="K50" s="100">
        <f t="shared" si="1"/>
        <v>1200</v>
      </c>
      <c r="L50" s="101" t="s">
        <v>236</v>
      </c>
    </row>
    <row r="51" spans="1:12" s="80" customFormat="1" ht="10.5">
      <c r="A51" s="96" t="s">
        <v>159</v>
      </c>
      <c r="B51" s="97" t="s">
        <v>160</v>
      </c>
      <c r="C51" s="98"/>
      <c r="D51" s="98" t="s">
        <v>90</v>
      </c>
      <c r="E51" s="98" t="s">
        <v>171</v>
      </c>
      <c r="F51" s="97" t="s">
        <v>172</v>
      </c>
      <c r="G51" s="98" t="s">
        <v>19</v>
      </c>
      <c r="H51" s="99">
        <v>5923.33</v>
      </c>
      <c r="I51" s="99">
        <v>5923.33</v>
      </c>
      <c r="J51" s="99"/>
      <c r="K51" s="100">
        <f t="shared" si="1"/>
        <v>5923.33</v>
      </c>
      <c r="L51" s="101" t="s">
        <v>236</v>
      </c>
    </row>
    <row r="52" spans="1:12" s="80" customFormat="1" ht="10.5">
      <c r="A52" s="96" t="s">
        <v>197</v>
      </c>
      <c r="B52" s="97" t="s">
        <v>198</v>
      </c>
      <c r="C52" s="98"/>
      <c r="D52" s="98" t="s">
        <v>90</v>
      </c>
      <c r="E52" s="98" t="s">
        <v>171</v>
      </c>
      <c r="F52" s="97" t="s">
        <v>172</v>
      </c>
      <c r="G52" s="98" t="s">
        <v>19</v>
      </c>
      <c r="H52" s="99">
        <v>5923.33</v>
      </c>
      <c r="I52" s="99">
        <v>5923.33</v>
      </c>
      <c r="J52" s="99"/>
      <c r="K52" s="100">
        <f t="shared" si="1"/>
        <v>5923.33</v>
      </c>
      <c r="L52" s="101" t="s">
        <v>236</v>
      </c>
    </row>
    <row r="53" spans="1:12" s="80" customFormat="1" ht="10.5">
      <c r="A53" s="96" t="s">
        <v>161</v>
      </c>
      <c r="B53" s="97" t="s">
        <v>193</v>
      </c>
      <c r="C53" s="98"/>
      <c r="D53" s="98" t="s">
        <v>90</v>
      </c>
      <c r="E53" s="98" t="s">
        <v>171</v>
      </c>
      <c r="F53" s="97" t="s">
        <v>172</v>
      </c>
      <c r="G53" s="98" t="s">
        <v>19</v>
      </c>
      <c r="H53" s="99">
        <v>5923.33</v>
      </c>
      <c r="I53" s="99">
        <v>5923.33</v>
      </c>
      <c r="J53" s="99"/>
      <c r="K53" s="100">
        <f t="shared" si="1"/>
        <v>5923.33</v>
      </c>
      <c r="L53" s="101" t="s">
        <v>236</v>
      </c>
    </row>
    <row r="54" spans="1:12" s="80" customFormat="1" ht="10.5">
      <c r="A54" s="96" t="s">
        <v>168</v>
      </c>
      <c r="B54" s="97" t="s">
        <v>170</v>
      </c>
      <c r="C54" s="98"/>
      <c r="D54" s="98" t="s">
        <v>90</v>
      </c>
      <c r="E54" s="98" t="s">
        <v>171</v>
      </c>
      <c r="F54" s="97" t="s">
        <v>172</v>
      </c>
      <c r="G54" s="98" t="s">
        <v>19</v>
      </c>
      <c r="H54" s="99">
        <v>5923.33</v>
      </c>
      <c r="I54" s="99">
        <v>5923.33</v>
      </c>
      <c r="J54" s="99"/>
      <c r="K54" s="100">
        <f t="shared" si="1"/>
        <v>5923.33</v>
      </c>
      <c r="L54" s="101" t="s">
        <v>236</v>
      </c>
    </row>
    <row r="55" spans="1:12" s="80" customFormat="1" ht="10.5">
      <c r="A55" s="96" t="s">
        <v>84</v>
      </c>
      <c r="B55" s="97" t="s">
        <v>89</v>
      </c>
      <c r="C55" s="98"/>
      <c r="D55" s="98" t="s">
        <v>90</v>
      </c>
      <c r="E55" s="98" t="s">
        <v>211</v>
      </c>
      <c r="F55" s="97" t="s">
        <v>79</v>
      </c>
      <c r="G55" s="98" t="s">
        <v>7</v>
      </c>
      <c r="H55" s="99">
        <v>3000</v>
      </c>
      <c r="I55" s="99">
        <v>3000</v>
      </c>
      <c r="J55" s="99"/>
      <c r="K55" s="100">
        <f t="shared" si="1"/>
        <v>3000</v>
      </c>
      <c r="L55" s="101" t="s">
        <v>236</v>
      </c>
    </row>
    <row r="56" spans="1:12" s="105" customFormat="1" ht="10.5">
      <c r="A56" s="102"/>
      <c r="B56" s="103"/>
      <c r="C56" s="102"/>
      <c r="D56" s="102"/>
      <c r="E56" s="102"/>
      <c r="F56" s="103"/>
      <c r="G56" s="104"/>
      <c r="L56" s="106"/>
    </row>
    <row r="57" spans="1:12" s="104" customFormat="1" ht="10.5">
      <c r="A57" s="102"/>
      <c r="B57" s="103"/>
      <c r="C57" s="102"/>
      <c r="D57" s="102"/>
      <c r="E57" s="102"/>
      <c r="F57" s="103"/>
      <c r="H57" s="107" t="s">
        <v>280</v>
      </c>
      <c r="I57" s="80">
        <f>SUM(I2:I55)</f>
        <v>396841.28000000014</v>
      </c>
      <c r="J57" s="108">
        <f>SUM(J2:J55)</f>
        <v>80284.62</v>
      </c>
      <c r="K57" s="108">
        <f>SUM(K2:K55)</f>
        <v>316556.66000000003</v>
      </c>
      <c r="L57" s="108">
        <f>J57-K57</f>
        <v>-236272.04000000004</v>
      </c>
    </row>
    <row r="58" spans="1:12" s="104" customFormat="1" ht="10.5">
      <c r="A58" s="107"/>
      <c r="B58" s="109"/>
      <c r="C58" s="107"/>
      <c r="D58" s="107"/>
      <c r="E58" s="107"/>
      <c r="F58" s="109"/>
      <c r="G58" s="107"/>
      <c r="H58" s="107"/>
      <c r="I58" s="80"/>
      <c r="J58" s="108"/>
      <c r="K58" s="108"/>
      <c r="L58" s="110"/>
    </row>
    <row r="59" spans="8:12" ht="10.5">
      <c r="H59" s="107" t="s">
        <v>299</v>
      </c>
      <c r="J59" s="110">
        <f>321046.55+75794.73</f>
        <v>396841.27999999997</v>
      </c>
      <c r="K59" s="110">
        <f>19520.04+60764.58</f>
        <v>80284.62</v>
      </c>
      <c r="L59" s="110">
        <f>J59-K59</f>
        <v>316556.66</v>
      </c>
    </row>
  </sheetData>
  <sheetProtection/>
  <autoFilter ref="A1:M55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51" zoomScaleNormal="151" zoomScalePageLayoutView="0" workbookViewId="0" topLeftCell="A1">
      <selection activeCell="B1" sqref="B1"/>
    </sheetView>
  </sheetViews>
  <sheetFormatPr defaultColWidth="25.57421875" defaultRowHeight="15"/>
  <cols>
    <col min="1" max="1" width="9.57421875" style="23" customWidth="1"/>
    <col min="2" max="2" width="20.57421875" style="169" customWidth="1"/>
    <col min="3" max="5" width="9.57421875" style="23" customWidth="1"/>
    <col min="6" max="6" width="16.57421875" style="27" customWidth="1"/>
    <col min="7" max="7" width="9.57421875" style="23" customWidth="1"/>
    <col min="8" max="10" width="9.57421875" style="24" customWidth="1"/>
    <col min="11" max="11" width="9.57421875" style="25" customWidth="1"/>
    <col min="12" max="12" width="29.421875" style="27" customWidth="1"/>
    <col min="13" max="14" width="25.57421875" style="24" customWidth="1"/>
    <col min="15" max="16384" width="25.57421875" style="23" customWidth="1"/>
  </cols>
  <sheetData>
    <row r="1" spans="1:12" s="25" customFormat="1" ht="35.25" customHeight="1">
      <c r="A1" s="39" t="s">
        <v>189</v>
      </c>
      <c r="B1" s="40" t="s">
        <v>302</v>
      </c>
      <c r="C1" s="41" t="s">
        <v>184</v>
      </c>
      <c r="D1" s="42" t="s">
        <v>185</v>
      </c>
      <c r="E1" s="42" t="s">
        <v>186</v>
      </c>
      <c r="F1" s="42" t="s">
        <v>187</v>
      </c>
      <c r="G1" s="41" t="s">
        <v>188</v>
      </c>
      <c r="H1" s="43" t="s">
        <v>179</v>
      </c>
      <c r="I1" s="43" t="s">
        <v>192</v>
      </c>
      <c r="J1" s="43" t="s">
        <v>180</v>
      </c>
      <c r="K1" s="43" t="s">
        <v>181</v>
      </c>
      <c r="L1" s="39" t="s">
        <v>190</v>
      </c>
    </row>
    <row r="2" spans="1:12" s="24" customFormat="1" ht="10.5">
      <c r="A2" s="44" t="s">
        <v>24</v>
      </c>
      <c r="B2" s="45" t="s">
        <v>23</v>
      </c>
      <c r="C2" s="46" t="s">
        <v>2</v>
      </c>
      <c r="D2" s="46" t="s">
        <v>0</v>
      </c>
      <c r="E2" s="46" t="s">
        <v>206</v>
      </c>
      <c r="F2" s="166" t="s">
        <v>1</v>
      </c>
      <c r="G2" s="46"/>
      <c r="H2" s="47">
        <v>25573.45</v>
      </c>
      <c r="I2" s="47">
        <v>26634.2</v>
      </c>
      <c r="J2" s="47">
        <v>6684.79</v>
      </c>
      <c r="K2" s="170">
        <f aca="true" t="shared" si="0" ref="K2:K34">I2-J2</f>
        <v>19949.41</v>
      </c>
      <c r="L2" s="66"/>
    </row>
    <row r="3" spans="1:12" s="24" customFormat="1" ht="10.5">
      <c r="A3" s="44" t="s">
        <v>26</v>
      </c>
      <c r="B3" s="45" t="s">
        <v>25</v>
      </c>
      <c r="C3" s="46" t="s">
        <v>3</v>
      </c>
      <c r="D3" s="46" t="s">
        <v>0</v>
      </c>
      <c r="E3" s="46" t="s">
        <v>206</v>
      </c>
      <c r="F3" s="166" t="s">
        <v>103</v>
      </c>
      <c r="G3" s="46"/>
      <c r="H3" s="47">
        <v>24049.89</v>
      </c>
      <c r="I3" s="47">
        <v>25110.64</v>
      </c>
      <c r="J3" s="47">
        <v>6205.3</v>
      </c>
      <c r="K3" s="170">
        <f t="shared" si="0"/>
        <v>18905.34</v>
      </c>
      <c r="L3" s="66"/>
    </row>
    <row r="4" spans="1:12" s="24" customFormat="1" ht="10.5">
      <c r="A4" s="44" t="s">
        <v>101</v>
      </c>
      <c r="B4" s="45" t="s">
        <v>102</v>
      </c>
      <c r="C4" s="46" t="s">
        <v>3</v>
      </c>
      <c r="D4" s="46" t="s">
        <v>0</v>
      </c>
      <c r="E4" s="46" t="s">
        <v>206</v>
      </c>
      <c r="F4" s="166" t="s">
        <v>100</v>
      </c>
      <c r="G4" s="46"/>
      <c r="H4" s="47">
        <v>24049.89</v>
      </c>
      <c r="I4" s="47">
        <v>24049.89</v>
      </c>
      <c r="J4" s="47">
        <v>6629.95</v>
      </c>
      <c r="K4" s="170">
        <f t="shared" si="0"/>
        <v>17419.94</v>
      </c>
      <c r="L4" s="66"/>
    </row>
    <row r="5" spans="1:12" s="24" customFormat="1" ht="10.5">
      <c r="A5" s="48" t="s">
        <v>104</v>
      </c>
      <c r="B5" s="49" t="s">
        <v>105</v>
      </c>
      <c r="C5" s="50" t="s">
        <v>239</v>
      </c>
      <c r="D5" s="50" t="s">
        <v>0</v>
      </c>
      <c r="E5" s="50" t="s">
        <v>207</v>
      </c>
      <c r="F5" s="183" t="s">
        <v>107</v>
      </c>
      <c r="G5" s="50"/>
      <c r="H5" s="51">
        <v>9153.89</v>
      </c>
      <c r="I5" s="51">
        <v>9153.9</v>
      </c>
      <c r="J5" s="51">
        <v>1647.96</v>
      </c>
      <c r="K5" s="171">
        <f t="shared" si="0"/>
        <v>7505.94</v>
      </c>
      <c r="L5" s="52" t="s">
        <v>233</v>
      </c>
    </row>
    <row r="6" spans="1:12" s="24" customFormat="1" ht="10.5">
      <c r="A6" s="48" t="s">
        <v>106</v>
      </c>
      <c r="B6" s="49" t="s">
        <v>27</v>
      </c>
      <c r="C6" s="50" t="s">
        <v>239</v>
      </c>
      <c r="D6" s="50" t="s">
        <v>0</v>
      </c>
      <c r="E6" s="50" t="s">
        <v>207</v>
      </c>
      <c r="F6" s="183" t="s">
        <v>237</v>
      </c>
      <c r="G6" s="50"/>
      <c r="H6" s="51">
        <v>3806.17</v>
      </c>
      <c r="I6" s="51">
        <v>3806.17</v>
      </c>
      <c r="J6" s="51">
        <v>228.63</v>
      </c>
      <c r="K6" s="171">
        <f t="shared" si="0"/>
        <v>3577.54</v>
      </c>
      <c r="L6" s="52" t="s">
        <v>234</v>
      </c>
    </row>
    <row r="7" spans="1:12" s="24" customFormat="1" ht="10.5">
      <c r="A7" s="53" t="s">
        <v>310</v>
      </c>
      <c r="B7" s="167" t="s">
        <v>312</v>
      </c>
      <c r="C7" s="55" t="s">
        <v>311</v>
      </c>
      <c r="D7" s="55" t="s">
        <v>5</v>
      </c>
      <c r="E7" s="55" t="s">
        <v>324</v>
      </c>
      <c r="F7" s="54" t="s">
        <v>182</v>
      </c>
      <c r="G7" s="55" t="s">
        <v>7</v>
      </c>
      <c r="H7" s="56">
        <v>5291.36</v>
      </c>
      <c r="I7" s="56">
        <v>1411.03</v>
      </c>
      <c r="J7" s="56">
        <v>110.49</v>
      </c>
      <c r="K7" s="172">
        <f t="shared" si="0"/>
        <v>1300.54</v>
      </c>
      <c r="L7" s="52"/>
    </row>
    <row r="8" spans="1:12" s="24" customFormat="1" ht="10.5">
      <c r="A8" s="53" t="s">
        <v>68</v>
      </c>
      <c r="B8" s="167" t="s">
        <v>69</v>
      </c>
      <c r="C8" s="55" t="s">
        <v>20</v>
      </c>
      <c r="D8" s="55" t="s">
        <v>5</v>
      </c>
      <c r="E8" s="55" t="s">
        <v>208</v>
      </c>
      <c r="F8" s="54" t="s">
        <v>182</v>
      </c>
      <c r="G8" s="55" t="s">
        <v>7</v>
      </c>
      <c r="H8" s="57">
        <v>6557.94</v>
      </c>
      <c r="I8" s="57">
        <v>10135.46</v>
      </c>
      <c r="J8" s="58">
        <v>5933.61</v>
      </c>
      <c r="K8" s="173">
        <f t="shared" si="0"/>
        <v>4201.849999999999</v>
      </c>
      <c r="L8" s="61" t="s">
        <v>322</v>
      </c>
    </row>
    <row r="9" spans="1:12" s="24" customFormat="1" ht="10.5">
      <c r="A9" s="53" t="s">
        <v>51</v>
      </c>
      <c r="B9" s="167" t="s">
        <v>50</v>
      </c>
      <c r="C9" s="55" t="s">
        <v>176</v>
      </c>
      <c r="D9" s="55" t="s">
        <v>14</v>
      </c>
      <c r="E9" s="55" t="s">
        <v>9</v>
      </c>
      <c r="F9" s="54" t="s">
        <v>183</v>
      </c>
      <c r="G9" s="55" t="s">
        <v>7</v>
      </c>
      <c r="H9" s="57">
        <v>4332.52</v>
      </c>
      <c r="I9" s="57">
        <v>4852.42</v>
      </c>
      <c r="J9" s="58">
        <v>1263.04</v>
      </c>
      <c r="K9" s="173">
        <f t="shared" si="0"/>
        <v>3589.38</v>
      </c>
      <c r="L9" s="61"/>
    </row>
    <row r="10" spans="1:12" s="24" customFormat="1" ht="10.5">
      <c r="A10" s="53" t="s">
        <v>31</v>
      </c>
      <c r="B10" s="167" t="s">
        <v>29</v>
      </c>
      <c r="C10" s="55" t="s">
        <v>8</v>
      </c>
      <c r="D10" s="55" t="s">
        <v>5</v>
      </c>
      <c r="E10" s="55" t="s">
        <v>208</v>
      </c>
      <c r="F10" s="54" t="s">
        <v>182</v>
      </c>
      <c r="G10" s="55" t="s">
        <v>7</v>
      </c>
      <c r="H10" s="57">
        <v>10705.04</v>
      </c>
      <c r="I10" s="57">
        <v>11561.44</v>
      </c>
      <c r="J10" s="58">
        <v>4276.39</v>
      </c>
      <c r="K10" s="173">
        <f t="shared" si="0"/>
        <v>7285.05</v>
      </c>
      <c r="L10" s="61"/>
    </row>
    <row r="11" spans="1:12" s="24" customFormat="1" ht="10.5">
      <c r="A11" s="53" t="s">
        <v>65</v>
      </c>
      <c r="B11" s="167" t="s">
        <v>72</v>
      </c>
      <c r="C11" s="55" t="s">
        <v>13</v>
      </c>
      <c r="D11" s="55" t="s">
        <v>22</v>
      </c>
      <c r="E11" s="55" t="s">
        <v>209</v>
      </c>
      <c r="F11" s="54" t="s">
        <v>183</v>
      </c>
      <c r="G11" s="55" t="s">
        <v>7</v>
      </c>
      <c r="H11" s="57">
        <v>3188.2</v>
      </c>
      <c r="I11" s="57">
        <v>5560.28</v>
      </c>
      <c r="J11" s="57">
        <v>2774.18</v>
      </c>
      <c r="K11" s="173">
        <f t="shared" si="0"/>
        <v>2786.1</v>
      </c>
      <c r="L11" s="61" t="s">
        <v>322</v>
      </c>
    </row>
    <row r="12" spans="1:12" s="24" customFormat="1" ht="10.5">
      <c r="A12" s="53" t="s">
        <v>55</v>
      </c>
      <c r="B12" s="167" t="s">
        <v>54</v>
      </c>
      <c r="C12" s="55" t="s">
        <v>196</v>
      </c>
      <c r="D12" s="55" t="s">
        <v>5</v>
      </c>
      <c r="E12" s="59" t="s">
        <v>97</v>
      </c>
      <c r="F12" s="54" t="s">
        <v>182</v>
      </c>
      <c r="G12" s="55" t="s">
        <v>7</v>
      </c>
      <c r="H12" s="57">
        <v>7311.63</v>
      </c>
      <c r="I12" s="57">
        <v>8770.4</v>
      </c>
      <c r="J12" s="57">
        <v>1831.9</v>
      </c>
      <c r="K12" s="173">
        <f t="shared" si="0"/>
        <v>6938.5</v>
      </c>
      <c r="L12" s="61"/>
    </row>
    <row r="13" spans="1:12" s="24" customFormat="1" ht="10.5">
      <c r="A13" s="53" t="s">
        <v>57</v>
      </c>
      <c r="B13" s="167" t="s">
        <v>56</v>
      </c>
      <c r="C13" s="55" t="s">
        <v>15</v>
      </c>
      <c r="D13" s="55" t="s">
        <v>14</v>
      </c>
      <c r="E13" s="59" t="s">
        <v>97</v>
      </c>
      <c r="F13" s="54" t="s">
        <v>183</v>
      </c>
      <c r="G13" s="55" t="s">
        <v>7</v>
      </c>
      <c r="H13" s="57">
        <v>3389.47</v>
      </c>
      <c r="I13" s="57">
        <v>3987.63</v>
      </c>
      <c r="J13" s="57">
        <v>457.16</v>
      </c>
      <c r="K13" s="173">
        <f t="shared" si="0"/>
        <v>3530.4700000000003</v>
      </c>
      <c r="L13" s="61"/>
    </row>
    <row r="14" spans="1:12" s="24" customFormat="1" ht="10.5">
      <c r="A14" s="53" t="s">
        <v>37</v>
      </c>
      <c r="B14" s="167" t="s">
        <v>36</v>
      </c>
      <c r="C14" s="55" t="s">
        <v>10</v>
      </c>
      <c r="D14" s="55" t="s">
        <v>5</v>
      </c>
      <c r="E14" s="55" t="s">
        <v>12</v>
      </c>
      <c r="F14" s="54" t="s">
        <v>182</v>
      </c>
      <c r="G14" s="55" t="s">
        <v>7</v>
      </c>
      <c r="H14" s="57">
        <v>8152.12</v>
      </c>
      <c r="I14" s="57">
        <v>9456.45</v>
      </c>
      <c r="J14" s="58">
        <v>2654.43</v>
      </c>
      <c r="K14" s="173">
        <f t="shared" si="0"/>
        <v>6802.02</v>
      </c>
      <c r="L14" s="61"/>
    </row>
    <row r="15" spans="1:12" s="24" customFormat="1" ht="10.5">
      <c r="A15" s="53" t="s">
        <v>42</v>
      </c>
      <c r="B15" s="167" t="s">
        <v>45</v>
      </c>
      <c r="C15" s="55" t="s">
        <v>16</v>
      </c>
      <c r="D15" s="55" t="s">
        <v>5</v>
      </c>
      <c r="E15" s="55" t="s">
        <v>6</v>
      </c>
      <c r="F15" s="54" t="s">
        <v>182</v>
      </c>
      <c r="G15" s="55" t="s">
        <v>7</v>
      </c>
      <c r="H15" s="57">
        <v>6924.34</v>
      </c>
      <c r="I15" s="57">
        <v>7201.31</v>
      </c>
      <c r="J15" s="57">
        <v>2078.25</v>
      </c>
      <c r="K15" s="173">
        <f t="shared" si="0"/>
        <v>5123.06</v>
      </c>
      <c r="L15" s="61"/>
    </row>
    <row r="16" spans="1:12" s="24" customFormat="1" ht="10.5">
      <c r="A16" s="53" t="s">
        <v>59</v>
      </c>
      <c r="B16" s="167" t="s">
        <v>78</v>
      </c>
      <c r="C16" s="55" t="s">
        <v>16</v>
      </c>
      <c r="D16" s="55" t="s">
        <v>5</v>
      </c>
      <c r="E16" s="55" t="s">
        <v>209</v>
      </c>
      <c r="F16" s="54" t="s">
        <v>182</v>
      </c>
      <c r="G16" s="55" t="s">
        <v>7</v>
      </c>
      <c r="H16" s="57">
        <v>6924.34</v>
      </c>
      <c r="I16" s="57">
        <v>7062.82</v>
      </c>
      <c r="J16" s="57">
        <v>1791.92</v>
      </c>
      <c r="K16" s="173">
        <f t="shared" si="0"/>
        <v>5270.9</v>
      </c>
      <c r="L16" s="61"/>
    </row>
    <row r="17" spans="1:12" s="24" customFormat="1" ht="10.5">
      <c r="A17" s="53" t="s">
        <v>35</v>
      </c>
      <c r="B17" s="167" t="s">
        <v>34</v>
      </c>
      <c r="C17" s="55" t="s">
        <v>10</v>
      </c>
      <c r="D17" s="55" t="s">
        <v>5</v>
      </c>
      <c r="E17" s="55" t="s">
        <v>11</v>
      </c>
      <c r="F17" s="54" t="s">
        <v>182</v>
      </c>
      <c r="G17" s="55" t="s">
        <v>7</v>
      </c>
      <c r="H17" s="57">
        <v>8152.12</v>
      </c>
      <c r="I17" s="57">
        <v>9456.45</v>
      </c>
      <c r="J17" s="57">
        <v>2232.58</v>
      </c>
      <c r="K17" s="173">
        <f t="shared" si="0"/>
        <v>7223.870000000001</v>
      </c>
      <c r="L17" s="61"/>
    </row>
    <row r="18" spans="1:12" s="24" customFormat="1" ht="10.5">
      <c r="A18" s="53" t="s">
        <v>64</v>
      </c>
      <c r="B18" s="167" t="s">
        <v>73</v>
      </c>
      <c r="C18" s="55" t="s">
        <v>16</v>
      </c>
      <c r="D18" s="55" t="s">
        <v>5</v>
      </c>
      <c r="E18" s="55" t="s">
        <v>11</v>
      </c>
      <c r="F18" s="54" t="s">
        <v>182</v>
      </c>
      <c r="G18" s="55" t="s">
        <v>7</v>
      </c>
      <c r="H18" s="57">
        <v>6924.34</v>
      </c>
      <c r="I18" s="57">
        <v>11651.54</v>
      </c>
      <c r="J18" s="57">
        <v>8394.61</v>
      </c>
      <c r="K18" s="173">
        <f t="shared" si="0"/>
        <v>3256.9300000000003</v>
      </c>
      <c r="L18" s="61" t="s">
        <v>322</v>
      </c>
    </row>
    <row r="19" spans="1:12" s="24" customFormat="1" ht="10.5">
      <c r="A19" s="53" t="s">
        <v>58</v>
      </c>
      <c r="B19" s="167" t="s">
        <v>195</v>
      </c>
      <c r="C19" s="55" t="s">
        <v>194</v>
      </c>
      <c r="D19" s="55" t="s">
        <v>17</v>
      </c>
      <c r="E19" s="55" t="s">
        <v>18</v>
      </c>
      <c r="F19" s="54" t="s">
        <v>96</v>
      </c>
      <c r="G19" s="55" t="s">
        <v>19</v>
      </c>
      <c r="H19" s="57">
        <v>10239.44</v>
      </c>
      <c r="I19" s="57">
        <v>11979.08</v>
      </c>
      <c r="J19" s="57">
        <v>2733.66</v>
      </c>
      <c r="K19" s="173">
        <f t="shared" si="0"/>
        <v>9245.42</v>
      </c>
      <c r="L19" s="61"/>
    </row>
    <row r="20" spans="1:13" s="24" customFormat="1" ht="10.5">
      <c r="A20" s="53" t="s">
        <v>61</v>
      </c>
      <c r="B20" s="167" t="s">
        <v>76</v>
      </c>
      <c r="C20" s="55" t="s">
        <v>240</v>
      </c>
      <c r="D20" s="55" t="s">
        <v>17</v>
      </c>
      <c r="E20" s="55" t="s">
        <v>210</v>
      </c>
      <c r="F20" s="54" t="s">
        <v>238</v>
      </c>
      <c r="G20" s="55"/>
      <c r="H20" s="57">
        <v>9694.94</v>
      </c>
      <c r="I20" s="57">
        <v>80374.18</v>
      </c>
      <c r="J20" s="58">
        <v>80374.18</v>
      </c>
      <c r="K20" s="173">
        <f t="shared" si="0"/>
        <v>0</v>
      </c>
      <c r="L20" s="61" t="s">
        <v>325</v>
      </c>
      <c r="M20" s="28"/>
    </row>
    <row r="21" spans="1:12" s="24" customFormat="1" ht="10.5">
      <c r="A21" s="53" t="s">
        <v>136</v>
      </c>
      <c r="B21" s="167" t="s">
        <v>137</v>
      </c>
      <c r="C21" s="55" t="s">
        <v>241</v>
      </c>
      <c r="D21" s="55" t="s">
        <v>17</v>
      </c>
      <c r="E21" s="55" t="s">
        <v>18</v>
      </c>
      <c r="F21" s="54" t="s">
        <v>96</v>
      </c>
      <c r="G21" s="55" t="s">
        <v>19</v>
      </c>
      <c r="H21" s="57">
        <v>8234.97</v>
      </c>
      <c r="I21" s="57">
        <v>8234.97</v>
      </c>
      <c r="J21" s="58">
        <v>2139.31</v>
      </c>
      <c r="K21" s="173">
        <f t="shared" si="0"/>
        <v>6095.66</v>
      </c>
      <c r="L21" s="61"/>
    </row>
    <row r="22" spans="1:12" s="24" customFormat="1" ht="10.5">
      <c r="A22" s="53" t="s">
        <v>66</v>
      </c>
      <c r="B22" s="167" t="s">
        <v>71</v>
      </c>
      <c r="C22" s="55" t="s">
        <v>13</v>
      </c>
      <c r="D22" s="55" t="s">
        <v>22</v>
      </c>
      <c r="E22" s="55" t="s">
        <v>211</v>
      </c>
      <c r="F22" s="54" t="s">
        <v>183</v>
      </c>
      <c r="G22" s="55" t="s">
        <v>7</v>
      </c>
      <c r="H22" s="57">
        <v>3188.2</v>
      </c>
      <c r="I22" s="57">
        <v>3570.78</v>
      </c>
      <c r="J22" s="58">
        <v>1063.27</v>
      </c>
      <c r="K22" s="173">
        <f t="shared" si="0"/>
        <v>2507.51</v>
      </c>
      <c r="L22" s="61"/>
    </row>
    <row r="23" spans="1:12" s="24" customFormat="1" ht="10.5">
      <c r="A23" s="53" t="s">
        <v>33</v>
      </c>
      <c r="B23" s="167" t="s">
        <v>32</v>
      </c>
      <c r="C23" s="55" t="s">
        <v>10</v>
      </c>
      <c r="D23" s="55" t="s">
        <v>5</v>
      </c>
      <c r="E23" s="55" t="s">
        <v>212</v>
      </c>
      <c r="F23" s="54" t="s">
        <v>182</v>
      </c>
      <c r="G23" s="55" t="s">
        <v>7</v>
      </c>
      <c r="H23" s="57">
        <v>8152.12</v>
      </c>
      <c r="I23" s="57">
        <v>8641.24</v>
      </c>
      <c r="J23" s="58">
        <v>2628.96</v>
      </c>
      <c r="K23" s="173">
        <f t="shared" si="0"/>
        <v>6012.28</v>
      </c>
      <c r="L23" s="61"/>
    </row>
    <row r="24" spans="1:12" s="24" customFormat="1" ht="10.5">
      <c r="A24" s="53" t="s">
        <v>39</v>
      </c>
      <c r="B24" s="167" t="s">
        <v>38</v>
      </c>
      <c r="C24" s="55" t="s">
        <v>15</v>
      </c>
      <c r="D24" s="55" t="s">
        <v>14</v>
      </c>
      <c r="E24" s="55" t="s">
        <v>6</v>
      </c>
      <c r="F24" s="54" t="s">
        <v>183</v>
      </c>
      <c r="G24" s="55" t="s">
        <v>7</v>
      </c>
      <c r="H24" s="57">
        <v>3389.47</v>
      </c>
      <c r="I24" s="57">
        <v>3525.04</v>
      </c>
      <c r="J24" s="57">
        <v>494.29</v>
      </c>
      <c r="K24" s="173">
        <f t="shared" si="0"/>
        <v>3030.75</v>
      </c>
      <c r="L24" s="61"/>
    </row>
    <row r="25" spans="1:12" s="24" customFormat="1" ht="10.5">
      <c r="A25" s="53" t="s">
        <v>30</v>
      </c>
      <c r="B25" s="167" t="s">
        <v>28</v>
      </c>
      <c r="C25" s="55" t="s">
        <v>4</v>
      </c>
      <c r="D25" s="55" t="s">
        <v>5</v>
      </c>
      <c r="E25" s="55" t="s">
        <v>12</v>
      </c>
      <c r="F25" s="54" t="s">
        <v>182</v>
      </c>
      <c r="G25" s="55" t="s">
        <v>7</v>
      </c>
      <c r="H25" s="57">
        <v>9600.21</v>
      </c>
      <c r="I25" s="60">
        <v>11292.68</v>
      </c>
      <c r="J25" s="58">
        <v>5583.73</v>
      </c>
      <c r="K25" s="173">
        <f t="shared" si="0"/>
        <v>5708.950000000001</v>
      </c>
      <c r="L25" s="61" t="s">
        <v>322</v>
      </c>
    </row>
    <row r="26" spans="1:12" s="24" customFormat="1" ht="10.5">
      <c r="A26" s="53" t="s">
        <v>67</v>
      </c>
      <c r="B26" s="167" t="s">
        <v>70</v>
      </c>
      <c r="C26" s="55" t="s">
        <v>177</v>
      </c>
      <c r="D26" s="55" t="s">
        <v>22</v>
      </c>
      <c r="E26" s="55" t="s">
        <v>212</v>
      </c>
      <c r="F26" s="54" t="s">
        <v>183</v>
      </c>
      <c r="G26" s="55" t="s">
        <v>7</v>
      </c>
      <c r="H26" s="57">
        <v>2998.76</v>
      </c>
      <c r="I26" s="60">
        <v>3058.73</v>
      </c>
      <c r="J26" s="58">
        <v>358.09</v>
      </c>
      <c r="K26" s="173">
        <f t="shared" si="0"/>
        <v>2700.64</v>
      </c>
      <c r="L26" s="61"/>
    </row>
    <row r="27" spans="1:12" s="24" customFormat="1" ht="10.5">
      <c r="A27" s="53" t="s">
        <v>47</v>
      </c>
      <c r="B27" s="167" t="s">
        <v>46</v>
      </c>
      <c r="C27" s="55" t="s">
        <v>15</v>
      </c>
      <c r="D27" s="55" t="s">
        <v>14</v>
      </c>
      <c r="E27" s="55" t="s">
        <v>6</v>
      </c>
      <c r="F27" s="54" t="s">
        <v>183</v>
      </c>
      <c r="G27" s="55" t="s">
        <v>7</v>
      </c>
      <c r="H27" s="57">
        <v>3389.47</v>
      </c>
      <c r="I27" s="57">
        <v>3525.04</v>
      </c>
      <c r="J27" s="58">
        <v>960.83</v>
      </c>
      <c r="K27" s="173">
        <f t="shared" si="0"/>
        <v>2564.21</v>
      </c>
      <c r="L27" s="61"/>
    </row>
    <row r="28" spans="1:12" s="24" customFormat="1" ht="10.5">
      <c r="A28" s="53" t="s">
        <v>60</v>
      </c>
      <c r="B28" s="167" t="s">
        <v>77</v>
      </c>
      <c r="C28" s="55" t="s">
        <v>16</v>
      </c>
      <c r="D28" s="55" t="s">
        <v>5</v>
      </c>
      <c r="E28" s="55" t="s">
        <v>11</v>
      </c>
      <c r="F28" s="54" t="s">
        <v>182</v>
      </c>
      <c r="G28" s="55" t="s">
        <v>7</v>
      </c>
      <c r="H28" s="57">
        <v>6924.34</v>
      </c>
      <c r="I28" s="60">
        <v>7755.25</v>
      </c>
      <c r="J28" s="58">
        <v>1808.51</v>
      </c>
      <c r="K28" s="173">
        <f t="shared" si="0"/>
        <v>5946.74</v>
      </c>
      <c r="L28" s="61"/>
    </row>
    <row r="29" spans="1:12" s="24" customFormat="1" ht="10.5">
      <c r="A29" s="53" t="s">
        <v>44</v>
      </c>
      <c r="B29" s="167" t="s">
        <v>43</v>
      </c>
      <c r="C29" s="55" t="s">
        <v>15</v>
      </c>
      <c r="D29" s="55" t="s">
        <v>14</v>
      </c>
      <c r="E29" s="55" t="s">
        <v>209</v>
      </c>
      <c r="F29" s="54" t="s">
        <v>183</v>
      </c>
      <c r="G29" s="55" t="s">
        <v>7</v>
      </c>
      <c r="H29" s="57">
        <v>3389.47</v>
      </c>
      <c r="I29" s="57">
        <v>3863.99</v>
      </c>
      <c r="J29" s="58">
        <v>822.45</v>
      </c>
      <c r="K29" s="173">
        <f t="shared" si="0"/>
        <v>3041.54</v>
      </c>
      <c r="L29" s="61"/>
    </row>
    <row r="30" spans="1:12" s="24" customFormat="1" ht="10.5">
      <c r="A30" s="53" t="s">
        <v>53</v>
      </c>
      <c r="B30" s="167" t="s">
        <v>52</v>
      </c>
      <c r="C30" s="55" t="s">
        <v>196</v>
      </c>
      <c r="D30" s="55" t="s">
        <v>5</v>
      </c>
      <c r="E30" s="55" t="s">
        <v>6</v>
      </c>
      <c r="F30" s="54" t="s">
        <v>182</v>
      </c>
      <c r="G30" s="55" t="s">
        <v>7</v>
      </c>
      <c r="H30" s="57">
        <v>7311.63</v>
      </c>
      <c r="I30" s="57">
        <v>8842.94</v>
      </c>
      <c r="J30" s="57">
        <v>1973.97</v>
      </c>
      <c r="K30" s="173">
        <f t="shared" si="0"/>
        <v>6868.97</v>
      </c>
      <c r="L30" s="61"/>
    </row>
    <row r="31" spans="1:12" s="24" customFormat="1" ht="10.5">
      <c r="A31" s="53" t="s">
        <v>41</v>
      </c>
      <c r="B31" s="167" t="s">
        <v>40</v>
      </c>
      <c r="C31" s="55" t="s">
        <v>15</v>
      </c>
      <c r="D31" s="55" t="s">
        <v>14</v>
      </c>
      <c r="E31" s="55" t="s">
        <v>209</v>
      </c>
      <c r="F31" s="54" t="s">
        <v>183</v>
      </c>
      <c r="G31" s="55" t="s">
        <v>7</v>
      </c>
      <c r="H31" s="57">
        <v>3389.47</v>
      </c>
      <c r="I31" s="57">
        <v>3863.99</v>
      </c>
      <c r="J31" s="57">
        <v>566.57</v>
      </c>
      <c r="K31" s="173">
        <f t="shared" si="0"/>
        <v>3297.4199999999996</v>
      </c>
      <c r="L31" s="61"/>
    </row>
    <row r="32" spans="1:12" s="24" customFormat="1" ht="10.5">
      <c r="A32" s="53" t="s">
        <v>62</v>
      </c>
      <c r="B32" s="167" t="s">
        <v>75</v>
      </c>
      <c r="C32" s="55" t="s">
        <v>16</v>
      </c>
      <c r="D32" s="55" t="s">
        <v>5</v>
      </c>
      <c r="E32" s="55" t="s">
        <v>213</v>
      </c>
      <c r="F32" s="54" t="s">
        <v>95</v>
      </c>
      <c r="G32" s="55" t="s">
        <v>21</v>
      </c>
      <c r="H32" s="57">
        <v>6924.34</v>
      </c>
      <c r="I32" s="60">
        <v>7973.3</v>
      </c>
      <c r="J32" s="58">
        <v>1522.19</v>
      </c>
      <c r="K32" s="173">
        <f t="shared" si="0"/>
        <v>6451.110000000001</v>
      </c>
      <c r="L32" s="61"/>
    </row>
    <row r="33" spans="1:12" s="24" customFormat="1" ht="10.5">
      <c r="A33" s="53" t="s">
        <v>49</v>
      </c>
      <c r="B33" s="167" t="s">
        <v>48</v>
      </c>
      <c r="C33" s="55" t="s">
        <v>15</v>
      </c>
      <c r="D33" s="55" t="s">
        <v>14</v>
      </c>
      <c r="E33" s="55" t="s">
        <v>212</v>
      </c>
      <c r="F33" s="54" t="s">
        <v>183</v>
      </c>
      <c r="G33" s="55" t="s">
        <v>7</v>
      </c>
      <c r="H33" s="57">
        <v>3389.47</v>
      </c>
      <c r="I33" s="57">
        <v>3525.04</v>
      </c>
      <c r="J33" s="58">
        <v>677.22</v>
      </c>
      <c r="K33" s="173">
        <f t="shared" si="0"/>
        <v>2847.8199999999997</v>
      </c>
      <c r="L33" s="61"/>
    </row>
    <row r="34" spans="1:12" s="24" customFormat="1" ht="10.5">
      <c r="A34" s="53" t="s">
        <v>63</v>
      </c>
      <c r="B34" s="167" t="s">
        <v>74</v>
      </c>
      <c r="C34" s="55" t="s">
        <v>16</v>
      </c>
      <c r="D34" s="55" t="s">
        <v>5</v>
      </c>
      <c r="E34" s="55" t="s">
        <v>213</v>
      </c>
      <c r="F34" s="54" t="s">
        <v>95</v>
      </c>
      <c r="G34" s="55" t="s">
        <v>21</v>
      </c>
      <c r="H34" s="57">
        <v>6924.34</v>
      </c>
      <c r="I34" s="57">
        <v>7062.82</v>
      </c>
      <c r="J34" s="58">
        <v>1786.02</v>
      </c>
      <c r="K34" s="173">
        <f t="shared" si="0"/>
        <v>5276.799999999999</v>
      </c>
      <c r="L34" s="61"/>
    </row>
    <row r="35" spans="1:12" s="24" customFormat="1" ht="10.5">
      <c r="A35" s="62" t="s">
        <v>167</v>
      </c>
      <c r="B35" s="168" t="s">
        <v>169</v>
      </c>
      <c r="C35" s="64"/>
      <c r="D35" s="64" t="s">
        <v>90</v>
      </c>
      <c r="E35" s="64" t="s">
        <v>211</v>
      </c>
      <c r="F35" s="63" t="s">
        <v>172</v>
      </c>
      <c r="G35" s="64" t="s">
        <v>7</v>
      </c>
      <c r="H35" s="65">
        <v>3000</v>
      </c>
      <c r="I35" s="65">
        <v>3000</v>
      </c>
      <c r="J35" s="65"/>
      <c r="K35" s="174">
        <f>I35-J35</f>
        <v>3000</v>
      </c>
      <c r="L35" s="67" t="s">
        <v>94</v>
      </c>
    </row>
    <row r="36" spans="1:12" s="24" customFormat="1" ht="10.5">
      <c r="A36" s="62" t="s">
        <v>138</v>
      </c>
      <c r="B36" s="168" t="s">
        <v>139</v>
      </c>
      <c r="C36" s="64"/>
      <c r="D36" s="64" t="s">
        <v>90</v>
      </c>
      <c r="E36" s="64" t="s">
        <v>171</v>
      </c>
      <c r="F36" s="63" t="s">
        <v>172</v>
      </c>
      <c r="G36" s="64" t="s">
        <v>19</v>
      </c>
      <c r="H36" s="65">
        <v>5923.33</v>
      </c>
      <c r="I36" s="65">
        <v>5923.33</v>
      </c>
      <c r="J36" s="65"/>
      <c r="K36" s="174">
        <f>I36-J36</f>
        <v>5923.33</v>
      </c>
      <c r="L36" s="67" t="s">
        <v>236</v>
      </c>
    </row>
    <row r="37" spans="1:12" s="24" customFormat="1" ht="10.5">
      <c r="A37" s="62" t="s">
        <v>140</v>
      </c>
      <c r="B37" s="168" t="s">
        <v>141</v>
      </c>
      <c r="C37" s="64"/>
      <c r="D37" s="64" t="s">
        <v>90</v>
      </c>
      <c r="E37" s="64" t="s">
        <v>171</v>
      </c>
      <c r="F37" s="63" t="s">
        <v>172</v>
      </c>
      <c r="G37" s="64" t="s">
        <v>19</v>
      </c>
      <c r="H37" s="65">
        <v>5923.33</v>
      </c>
      <c r="I37" s="65">
        <v>5923.33</v>
      </c>
      <c r="J37" s="65"/>
      <c r="K37" s="174">
        <f aca="true" t="shared" si="1" ref="K37:K56">I37-J37</f>
        <v>5923.33</v>
      </c>
      <c r="L37" s="67" t="s">
        <v>236</v>
      </c>
    </row>
    <row r="38" spans="1:12" s="24" customFormat="1" ht="10.5">
      <c r="A38" s="62" t="s">
        <v>166</v>
      </c>
      <c r="B38" s="168" t="s">
        <v>164</v>
      </c>
      <c r="C38" s="64"/>
      <c r="D38" s="64" t="s">
        <v>90</v>
      </c>
      <c r="E38" s="64" t="s">
        <v>171</v>
      </c>
      <c r="F38" s="63" t="s">
        <v>165</v>
      </c>
      <c r="G38" s="64" t="s">
        <v>19</v>
      </c>
      <c r="H38" s="65">
        <v>5923.33</v>
      </c>
      <c r="I38" s="65">
        <v>5923.33</v>
      </c>
      <c r="J38" s="65"/>
      <c r="K38" s="174">
        <f t="shared" si="1"/>
        <v>5923.33</v>
      </c>
      <c r="L38" s="67" t="s">
        <v>236</v>
      </c>
    </row>
    <row r="39" spans="1:12" s="24" customFormat="1" ht="10.5">
      <c r="A39" s="62" t="s">
        <v>143</v>
      </c>
      <c r="B39" s="168" t="s">
        <v>144</v>
      </c>
      <c r="C39" s="64"/>
      <c r="D39" s="64" t="s">
        <v>90</v>
      </c>
      <c r="E39" s="64" t="s">
        <v>171</v>
      </c>
      <c r="F39" s="63" t="s">
        <v>172</v>
      </c>
      <c r="G39" s="64" t="s">
        <v>19</v>
      </c>
      <c r="H39" s="65">
        <v>5923.33</v>
      </c>
      <c r="I39" s="65">
        <v>5923.33</v>
      </c>
      <c r="J39" s="65"/>
      <c r="K39" s="174">
        <f t="shared" si="1"/>
        <v>5923.33</v>
      </c>
      <c r="L39" s="67" t="s">
        <v>236</v>
      </c>
    </row>
    <row r="40" spans="1:12" s="24" customFormat="1" ht="10.5">
      <c r="A40" s="62" t="s">
        <v>145</v>
      </c>
      <c r="B40" s="168" t="s">
        <v>146</v>
      </c>
      <c r="C40" s="64"/>
      <c r="D40" s="64" t="s">
        <v>90</v>
      </c>
      <c r="E40" s="64" t="s">
        <v>171</v>
      </c>
      <c r="F40" s="63" t="s">
        <v>142</v>
      </c>
      <c r="G40" s="64" t="s">
        <v>19</v>
      </c>
      <c r="H40" s="65">
        <v>1200</v>
      </c>
      <c r="I40" s="65">
        <v>1200</v>
      </c>
      <c r="J40" s="65"/>
      <c r="K40" s="174">
        <f t="shared" si="1"/>
        <v>1200</v>
      </c>
      <c r="L40" s="67" t="s">
        <v>236</v>
      </c>
    </row>
    <row r="41" spans="1:12" s="24" customFormat="1" ht="10.5">
      <c r="A41" s="62" t="s">
        <v>147</v>
      </c>
      <c r="B41" s="168" t="s">
        <v>148</v>
      </c>
      <c r="C41" s="64"/>
      <c r="D41" s="64" t="s">
        <v>90</v>
      </c>
      <c r="E41" s="64" t="s">
        <v>171</v>
      </c>
      <c r="F41" s="63" t="s">
        <v>172</v>
      </c>
      <c r="G41" s="64" t="s">
        <v>19</v>
      </c>
      <c r="H41" s="65">
        <v>5923.33</v>
      </c>
      <c r="I41" s="65">
        <v>5923.33</v>
      </c>
      <c r="J41" s="65"/>
      <c r="K41" s="174">
        <f t="shared" si="1"/>
        <v>5923.33</v>
      </c>
      <c r="L41" s="67" t="s">
        <v>236</v>
      </c>
    </row>
    <row r="42" spans="1:12" s="24" customFormat="1" ht="10.5">
      <c r="A42" s="62" t="s">
        <v>81</v>
      </c>
      <c r="B42" s="168" t="s">
        <v>86</v>
      </c>
      <c r="C42" s="64"/>
      <c r="D42" s="64" t="s">
        <v>90</v>
      </c>
      <c r="E42" s="64" t="s">
        <v>212</v>
      </c>
      <c r="F42" s="63" t="s">
        <v>172</v>
      </c>
      <c r="G42" s="64" t="s">
        <v>7</v>
      </c>
      <c r="H42" s="65">
        <v>3000</v>
      </c>
      <c r="I42" s="65">
        <v>3000</v>
      </c>
      <c r="J42" s="65"/>
      <c r="K42" s="174">
        <f t="shared" si="1"/>
        <v>3000</v>
      </c>
      <c r="L42" s="67" t="s">
        <v>93</v>
      </c>
    </row>
    <row r="43" spans="1:12" s="24" customFormat="1" ht="10.5">
      <c r="A43" s="62" t="s">
        <v>162</v>
      </c>
      <c r="B43" s="168" t="s">
        <v>191</v>
      </c>
      <c r="C43" s="64"/>
      <c r="D43" s="64" t="s">
        <v>90</v>
      </c>
      <c r="E43" s="64" t="s">
        <v>171</v>
      </c>
      <c r="F43" s="63" t="s">
        <v>163</v>
      </c>
      <c r="G43" s="64" t="s">
        <v>19</v>
      </c>
      <c r="H43" s="65">
        <v>6500</v>
      </c>
      <c r="I43" s="65">
        <v>6500</v>
      </c>
      <c r="J43" s="65"/>
      <c r="K43" s="174">
        <f t="shared" si="1"/>
        <v>6500</v>
      </c>
      <c r="L43" s="67" t="s">
        <v>236</v>
      </c>
    </row>
    <row r="44" spans="1:12" s="24" customFormat="1" ht="10.5">
      <c r="A44" s="62" t="s">
        <v>149</v>
      </c>
      <c r="B44" s="168" t="s">
        <v>150</v>
      </c>
      <c r="C44" s="64"/>
      <c r="D44" s="64" t="s">
        <v>90</v>
      </c>
      <c r="E44" s="64" t="s">
        <v>171</v>
      </c>
      <c r="F44" s="63" t="s">
        <v>172</v>
      </c>
      <c r="G44" s="64" t="s">
        <v>19</v>
      </c>
      <c r="H44" s="65">
        <v>5923.33</v>
      </c>
      <c r="I44" s="65">
        <v>5923.33</v>
      </c>
      <c r="J44" s="65"/>
      <c r="K44" s="174">
        <f t="shared" si="1"/>
        <v>5923.33</v>
      </c>
      <c r="L44" s="67" t="s">
        <v>236</v>
      </c>
    </row>
    <row r="45" spans="1:12" s="24" customFormat="1" ht="10.5">
      <c r="A45" s="62" t="s">
        <v>80</v>
      </c>
      <c r="B45" s="168" t="s">
        <v>85</v>
      </c>
      <c r="C45" s="64"/>
      <c r="D45" s="64" t="s">
        <v>90</v>
      </c>
      <c r="E45" s="64" t="s">
        <v>12</v>
      </c>
      <c r="F45" s="63" t="s">
        <v>172</v>
      </c>
      <c r="G45" s="64" t="s">
        <v>7</v>
      </c>
      <c r="H45" s="65">
        <v>3000</v>
      </c>
      <c r="I45" s="65">
        <v>3000</v>
      </c>
      <c r="J45" s="65"/>
      <c r="K45" s="174">
        <f t="shared" si="1"/>
        <v>3000</v>
      </c>
      <c r="L45" s="67" t="s">
        <v>91</v>
      </c>
    </row>
    <row r="46" spans="1:12" s="24" customFormat="1" ht="10.5">
      <c r="A46" s="62" t="s">
        <v>151</v>
      </c>
      <c r="B46" s="168" t="s">
        <v>152</v>
      </c>
      <c r="C46" s="64"/>
      <c r="D46" s="64" t="s">
        <v>90</v>
      </c>
      <c r="E46" s="64" t="s">
        <v>171</v>
      </c>
      <c r="F46" s="63" t="s">
        <v>172</v>
      </c>
      <c r="G46" s="64" t="s">
        <v>19</v>
      </c>
      <c r="H46" s="65">
        <v>5923.33</v>
      </c>
      <c r="I46" s="65">
        <v>5923.33</v>
      </c>
      <c r="J46" s="65"/>
      <c r="K46" s="174">
        <f t="shared" si="1"/>
        <v>5923.33</v>
      </c>
      <c r="L46" s="67" t="s">
        <v>236</v>
      </c>
    </row>
    <row r="47" spans="1:12" s="24" customFormat="1" ht="10.5">
      <c r="A47" s="62" t="s">
        <v>153</v>
      </c>
      <c r="B47" s="168" t="s">
        <v>154</v>
      </c>
      <c r="C47" s="64"/>
      <c r="D47" s="64" t="s">
        <v>90</v>
      </c>
      <c r="E47" s="64" t="s">
        <v>171</v>
      </c>
      <c r="F47" s="63" t="s">
        <v>172</v>
      </c>
      <c r="G47" s="64" t="s">
        <v>19</v>
      </c>
      <c r="H47" s="65">
        <v>5923.33</v>
      </c>
      <c r="I47" s="65">
        <v>5923.33</v>
      </c>
      <c r="J47" s="65"/>
      <c r="K47" s="174">
        <f t="shared" si="1"/>
        <v>5923.33</v>
      </c>
      <c r="L47" s="67" t="s">
        <v>236</v>
      </c>
    </row>
    <row r="48" spans="1:12" s="24" customFormat="1" ht="10.5">
      <c r="A48" s="62" t="s">
        <v>82</v>
      </c>
      <c r="B48" s="168" t="s">
        <v>87</v>
      </c>
      <c r="C48" s="64"/>
      <c r="D48" s="64" t="s">
        <v>90</v>
      </c>
      <c r="E48" s="64" t="s">
        <v>211</v>
      </c>
      <c r="F48" s="63" t="s">
        <v>172</v>
      </c>
      <c r="G48" s="64" t="s">
        <v>7</v>
      </c>
      <c r="H48" s="65">
        <v>3000</v>
      </c>
      <c r="I48" s="65">
        <v>3000</v>
      </c>
      <c r="J48" s="65"/>
      <c r="K48" s="174">
        <f t="shared" si="1"/>
        <v>3000</v>
      </c>
      <c r="L48" s="67" t="s">
        <v>92</v>
      </c>
    </row>
    <row r="49" spans="1:12" s="24" customFormat="1" ht="10.5">
      <c r="A49" s="62" t="s">
        <v>83</v>
      </c>
      <c r="B49" s="168" t="s">
        <v>88</v>
      </c>
      <c r="C49" s="64"/>
      <c r="D49" s="64" t="s">
        <v>90</v>
      </c>
      <c r="E49" s="64" t="s">
        <v>211</v>
      </c>
      <c r="F49" s="63" t="s">
        <v>172</v>
      </c>
      <c r="G49" s="64" t="s">
        <v>7</v>
      </c>
      <c r="H49" s="65">
        <v>3000</v>
      </c>
      <c r="I49" s="65">
        <v>3000</v>
      </c>
      <c r="J49" s="65"/>
      <c r="K49" s="174">
        <f t="shared" si="1"/>
        <v>3000</v>
      </c>
      <c r="L49" s="67" t="s">
        <v>91</v>
      </c>
    </row>
    <row r="50" spans="1:12" s="24" customFormat="1" ht="10.5">
      <c r="A50" s="62" t="s">
        <v>155</v>
      </c>
      <c r="B50" s="168" t="s">
        <v>156</v>
      </c>
      <c r="C50" s="64"/>
      <c r="D50" s="64" t="s">
        <v>90</v>
      </c>
      <c r="E50" s="64" t="s">
        <v>171</v>
      </c>
      <c r="F50" s="63" t="s">
        <v>172</v>
      </c>
      <c r="G50" s="64" t="s">
        <v>19</v>
      </c>
      <c r="H50" s="65">
        <v>5923.33</v>
      </c>
      <c r="I50" s="65">
        <v>5923.33</v>
      </c>
      <c r="J50" s="65"/>
      <c r="K50" s="174">
        <f t="shared" si="1"/>
        <v>5923.33</v>
      </c>
      <c r="L50" s="67" t="s">
        <v>236</v>
      </c>
    </row>
    <row r="51" spans="1:12" s="24" customFormat="1" ht="10.5">
      <c r="A51" s="62" t="s">
        <v>157</v>
      </c>
      <c r="B51" s="168" t="s">
        <v>158</v>
      </c>
      <c r="C51" s="64"/>
      <c r="D51" s="64" t="s">
        <v>90</v>
      </c>
      <c r="E51" s="64" t="s">
        <v>171</v>
      </c>
      <c r="F51" s="63" t="s">
        <v>142</v>
      </c>
      <c r="G51" s="64" t="s">
        <v>19</v>
      </c>
      <c r="H51" s="65">
        <v>1200</v>
      </c>
      <c r="I51" s="65">
        <v>1200</v>
      </c>
      <c r="J51" s="65"/>
      <c r="K51" s="174">
        <f t="shared" si="1"/>
        <v>1200</v>
      </c>
      <c r="L51" s="67" t="s">
        <v>236</v>
      </c>
    </row>
    <row r="52" spans="1:12" s="24" customFormat="1" ht="10.5">
      <c r="A52" s="62" t="s">
        <v>159</v>
      </c>
      <c r="B52" s="168" t="s">
        <v>160</v>
      </c>
      <c r="C52" s="64"/>
      <c r="D52" s="64" t="s">
        <v>90</v>
      </c>
      <c r="E52" s="64" t="s">
        <v>171</v>
      </c>
      <c r="F52" s="63" t="s">
        <v>172</v>
      </c>
      <c r="G52" s="64" t="s">
        <v>19</v>
      </c>
      <c r="H52" s="65">
        <v>5923.33</v>
      </c>
      <c r="I52" s="65">
        <v>5923.33</v>
      </c>
      <c r="J52" s="65"/>
      <c r="K52" s="174">
        <f t="shared" si="1"/>
        <v>5923.33</v>
      </c>
      <c r="L52" s="67" t="s">
        <v>236</v>
      </c>
    </row>
    <row r="53" spans="1:12" s="24" customFormat="1" ht="10.5">
      <c r="A53" s="62" t="s">
        <v>197</v>
      </c>
      <c r="B53" s="168" t="s">
        <v>198</v>
      </c>
      <c r="C53" s="64"/>
      <c r="D53" s="64" t="s">
        <v>90</v>
      </c>
      <c r="E53" s="64" t="s">
        <v>171</v>
      </c>
      <c r="F53" s="63" t="s">
        <v>172</v>
      </c>
      <c r="G53" s="64" t="s">
        <v>19</v>
      </c>
      <c r="H53" s="65">
        <v>5923.33</v>
      </c>
      <c r="I53" s="65">
        <v>5923.33</v>
      </c>
      <c r="J53" s="65"/>
      <c r="K53" s="174">
        <f t="shared" si="1"/>
        <v>5923.33</v>
      </c>
      <c r="L53" s="67" t="s">
        <v>236</v>
      </c>
    </row>
    <row r="54" spans="1:12" s="24" customFormat="1" ht="10.5">
      <c r="A54" s="62" t="s">
        <v>161</v>
      </c>
      <c r="B54" s="168" t="s">
        <v>193</v>
      </c>
      <c r="C54" s="64"/>
      <c r="D54" s="64" t="s">
        <v>90</v>
      </c>
      <c r="E54" s="64" t="s">
        <v>171</v>
      </c>
      <c r="F54" s="63" t="s">
        <v>172</v>
      </c>
      <c r="G54" s="64" t="s">
        <v>19</v>
      </c>
      <c r="H54" s="65">
        <v>5923.33</v>
      </c>
      <c r="I54" s="65">
        <v>5923.33</v>
      </c>
      <c r="J54" s="65"/>
      <c r="K54" s="174">
        <f t="shared" si="1"/>
        <v>5923.33</v>
      </c>
      <c r="L54" s="67" t="s">
        <v>236</v>
      </c>
    </row>
    <row r="55" spans="1:12" s="24" customFormat="1" ht="10.5">
      <c r="A55" s="62" t="s">
        <v>168</v>
      </c>
      <c r="B55" s="168" t="s">
        <v>170</v>
      </c>
      <c r="C55" s="64"/>
      <c r="D55" s="64" t="s">
        <v>90</v>
      </c>
      <c r="E55" s="64" t="s">
        <v>171</v>
      </c>
      <c r="F55" s="63" t="s">
        <v>172</v>
      </c>
      <c r="G55" s="64" t="s">
        <v>19</v>
      </c>
      <c r="H55" s="65">
        <v>5923.33</v>
      </c>
      <c r="I55" s="65">
        <v>5923.33</v>
      </c>
      <c r="J55" s="65"/>
      <c r="K55" s="174">
        <f t="shared" si="1"/>
        <v>5923.33</v>
      </c>
      <c r="L55" s="67" t="s">
        <v>236</v>
      </c>
    </row>
    <row r="56" spans="1:12" s="24" customFormat="1" ht="10.5" customHeight="1">
      <c r="A56" s="62" t="s">
        <v>84</v>
      </c>
      <c r="B56" s="168" t="s">
        <v>89</v>
      </c>
      <c r="C56" s="64"/>
      <c r="D56" s="64" t="s">
        <v>90</v>
      </c>
      <c r="E56" s="64" t="s">
        <v>211</v>
      </c>
      <c r="F56" s="63" t="s">
        <v>79</v>
      </c>
      <c r="G56" s="64" t="s">
        <v>7</v>
      </c>
      <c r="H56" s="65">
        <v>3000</v>
      </c>
      <c r="I56" s="65">
        <v>3000</v>
      </c>
      <c r="J56" s="65"/>
      <c r="K56" s="174">
        <f t="shared" si="1"/>
        <v>3000</v>
      </c>
      <c r="L56" s="67" t="s">
        <v>94</v>
      </c>
    </row>
    <row r="57" spans="1:12" s="26" customFormat="1" ht="10.5">
      <c r="A57" s="175" t="s">
        <v>313</v>
      </c>
      <c r="B57" s="176" t="s">
        <v>314</v>
      </c>
      <c r="C57" s="177"/>
      <c r="D57" s="177" t="s">
        <v>315</v>
      </c>
      <c r="E57" s="177" t="s">
        <v>301</v>
      </c>
      <c r="F57" s="178" t="s">
        <v>172</v>
      </c>
      <c r="G57" s="177" t="s">
        <v>274</v>
      </c>
      <c r="H57" s="179">
        <v>500</v>
      </c>
      <c r="I57" s="179">
        <v>500</v>
      </c>
      <c r="J57" s="180"/>
      <c r="K57" s="181">
        <f>I57-J57</f>
        <v>500</v>
      </c>
      <c r="L57" s="182" t="s">
        <v>266</v>
      </c>
    </row>
    <row r="58" spans="1:12" s="38" customFormat="1" ht="10.5">
      <c r="A58" s="175" t="s">
        <v>316</v>
      </c>
      <c r="B58" s="176" t="s">
        <v>317</v>
      </c>
      <c r="C58" s="177"/>
      <c r="D58" s="177" t="s">
        <v>315</v>
      </c>
      <c r="E58" s="177" t="s">
        <v>301</v>
      </c>
      <c r="F58" s="178" t="s">
        <v>172</v>
      </c>
      <c r="G58" s="177" t="s">
        <v>318</v>
      </c>
      <c r="H58" s="179">
        <v>800</v>
      </c>
      <c r="I58" s="179">
        <v>800</v>
      </c>
      <c r="J58" s="180"/>
      <c r="K58" s="181">
        <f>I58-J58</f>
        <v>800</v>
      </c>
      <c r="L58" s="182" t="s">
        <v>266</v>
      </c>
    </row>
    <row r="59" spans="1:12" s="38" customFormat="1" ht="10.5">
      <c r="A59" s="175" t="s">
        <v>319</v>
      </c>
      <c r="B59" s="176" t="s">
        <v>320</v>
      </c>
      <c r="C59" s="177"/>
      <c r="D59" s="177" t="s">
        <v>90</v>
      </c>
      <c r="E59" s="177" t="s">
        <v>301</v>
      </c>
      <c r="F59" s="178" t="s">
        <v>172</v>
      </c>
      <c r="G59" s="177" t="s">
        <v>321</v>
      </c>
      <c r="H59" s="179">
        <v>850</v>
      </c>
      <c r="I59" s="179">
        <v>850</v>
      </c>
      <c r="J59" s="180"/>
      <c r="K59" s="181">
        <f>I59-J59</f>
        <v>850</v>
      </c>
      <c r="L59" s="182" t="s">
        <v>266</v>
      </c>
    </row>
    <row r="61" spans="7:11" ht="10.5">
      <c r="G61" s="23" t="s">
        <v>280</v>
      </c>
      <c r="I61" s="164">
        <f>SUM(I2:I60)</f>
        <v>463004.3900000001</v>
      </c>
      <c r="J61" s="164">
        <f>SUM(J2:J58)</f>
        <v>160688.44</v>
      </c>
      <c r="K61" s="164">
        <f>I61-J61</f>
        <v>302315.95000000007</v>
      </c>
    </row>
    <row r="62" spans="7:11" ht="10.5">
      <c r="G62" s="23" t="s">
        <v>323</v>
      </c>
      <c r="I62" s="165">
        <f>387209.66+75794.73</f>
        <v>463004.38999999996</v>
      </c>
      <c r="J62" s="165">
        <f>19520.04+141168.4</f>
        <v>160688.44</v>
      </c>
      <c r="K62" s="165">
        <f>I62-J62</f>
        <v>302315.94999999995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Barao</dc:creator>
  <cp:keywords/>
  <dc:description/>
  <cp:lastModifiedBy>Marcelo Barao</cp:lastModifiedBy>
  <cp:lastPrinted>2019-08-07T16:19:54Z</cp:lastPrinted>
  <dcterms:created xsi:type="dcterms:W3CDTF">2019-08-01T18:34:06Z</dcterms:created>
  <dcterms:modified xsi:type="dcterms:W3CDTF">2021-07-16T14:16:02Z</dcterms:modified>
  <cp:category/>
  <cp:version/>
  <cp:contentType/>
  <cp:contentStatus/>
</cp:coreProperties>
</file>